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codeName="ThisWorkbook" defaultThemeVersion="124226"/>
  <mc:AlternateContent xmlns:mc="http://schemas.openxmlformats.org/markup-compatibility/2006">
    <mc:Choice Requires="x15">
      <x15ac:absPath xmlns:x15ac="http://schemas.microsoft.com/office/spreadsheetml/2010/11/ac" url="\\Kgflsv-svm1\本庁所属\100195_障害福祉課\課共有２：ＮＡＳから移行\施設支援係\☆R6障害福祉サービス等報酬改定\6_県HP\★R6.7 掲載用\R6.7以降の様式\"/>
    </mc:Choice>
  </mc:AlternateContent>
  <xr:revisionPtr revIDLastSave="0" documentId="13_ncr:1_{F350CC7A-28E9-4D2B-BD38-4DFE1C2BF796}" xr6:coauthVersionLast="36" xr6:coauthVersionMax="36" xr10:uidLastSave="{00000000-0000-0000-0000-000000000000}"/>
  <bookViews>
    <workbookView xWindow="0" yWindow="0" windowWidth="20490" windowHeight="7520" tabRatio="825" firstSheet="56" activeTab="59" xr2:uid="{00000000-000D-0000-FFFF-FFFF00000000}"/>
  </bookViews>
  <sheets>
    <sheet name="別20 常勤看護職員配置等加算・看護職員配置加算" sheetId="107" r:id="rId1"/>
    <sheet name="別21-1特定事業所加算（居宅介護）" sheetId="108" r:id="rId2"/>
    <sheet name="別21-2特定事業所加算（重度訪問介護）" sheetId="109" r:id="rId3"/>
    <sheet name="別21-3特定事業所加算（同行援護）" sheetId="110" r:id="rId4"/>
    <sheet name="別21-4特定事業所加算（行動援護）" sheetId="111" r:id="rId5"/>
    <sheet name="別22-1人員配置体制加算（生活介護・療養介護）" sheetId="112" r:id="rId6"/>
    <sheet name="別22-2人員配置体制加算（共同生活援助）" sheetId="137" r:id="rId7"/>
    <sheet name="別22-2別添参考様式（人員配置体制確認表）" sheetId="139" r:id="rId8"/>
    <sheet name="別22-2別添参考様式（人員配置体制確認表 （記載例））" sheetId="140" r:id="rId9"/>
    <sheet name="別22-2参考表" sheetId="141" r:id="rId10"/>
    <sheet name="別23-1　福祉専門職員配置等加算（共生型短期入所以外）" sheetId="90" r:id="rId11"/>
    <sheet name="別23-2　福祉専門職員配置等加算（共生型短期入所）" sheetId="91" r:id="rId12"/>
    <sheet name="別24-1リハビリテーション加算（生活介護）" sheetId="117" r:id="rId13"/>
    <sheet name="別24-2リハビリテーション加算（自立訓練（機能訓練）" sheetId="118" r:id="rId14"/>
    <sheet name="別25 栄養士・栄養マネ" sheetId="5" r:id="rId15"/>
    <sheet name="別26　精神障害者地域移行特別加算" sheetId="92" r:id="rId16"/>
    <sheet name="別27　強度行動障害者地域移行支援加算" sheetId="93" r:id="rId17"/>
    <sheet name="別28 地域生活移行個別支援加算" sheetId="50" r:id="rId18"/>
    <sheet name="別29 夜勤職員配置体制加算" sheetId="8" r:id="rId19"/>
    <sheet name="別29別添（補足資料） 夜勤職員配置体制確認表" sheetId="54" r:id="rId20"/>
    <sheet name="別30 夜間看護" sheetId="9" r:id="rId21"/>
    <sheet name="別31　社会生活支援特別加算（就労系・訓練系サービス）" sheetId="94" r:id="rId22"/>
    <sheet name="別32個別計画訓練支援加算 " sheetId="120" r:id="rId23"/>
    <sheet name="別33 通勤者生活支援加算(GH,宿泊型）" sheetId="142" r:id="rId24"/>
    <sheet name="別34　夜間支援体制等加算（宿泊型自立訓練）" sheetId="80" r:id="rId25"/>
    <sheet name="別34　夜間支援体制等加算　記入例（宿泊型自立訓練）" sheetId="78" r:id="rId26"/>
    <sheet name="別34　夜間支援体制等加算（注釈付き）　（宿泊型自立訓練）" sheetId="81" r:id="rId27"/>
    <sheet name="別35　就労支援関係研修修了" sheetId="13" r:id="rId28"/>
    <sheet name="別35　就労支援関係研修修了（記載例）" sheetId="19" r:id="rId29"/>
    <sheet name="別36　職場適応援助者研修修了" sheetId="88" r:id="rId30"/>
    <sheet name="別37　賃金向上達成指導員配置加算" sheetId="96" r:id="rId31"/>
    <sheet name="別38　目標工賃達成指導員加算" sheetId="83" r:id="rId32"/>
    <sheet name="別38　目標工賃達成指導員加算（記入例）" sheetId="84" r:id="rId33"/>
    <sheet name="別39 延長支援" sheetId="56" r:id="rId34"/>
    <sheet name="別40 送迎加算（変更）" sheetId="143" r:id="rId35"/>
    <sheet name="別41 移行準備支援体制加算" sheetId="144" r:id="rId36"/>
    <sheet name="別41 移行準備支援体制加算 (記載例)" sheetId="145" r:id="rId37"/>
    <sheet name="別42 医療連携体制加算（Ⅶ）（変更・共同生活援助）" sheetId="105" r:id="rId38"/>
    <sheet name="別43　夜勤職員加配加算（共同生活援助）" sheetId="89" r:id="rId39"/>
    <sheet name="別44　地域移行支援サービス費（Ⅰ）（地域移行）" sheetId="101" r:id="rId40"/>
    <sheet name="別45-1自立生活支援加算Ⅲ" sheetId="121" r:id="rId41"/>
    <sheet name="別45-2　参考書類 " sheetId="122" r:id="rId42"/>
    <sheet name="別45-2　参考書類 (記載例と解説)" sheetId="123" r:id="rId43"/>
    <sheet name="別46障害者支援施設等感染対策向上加算" sheetId="124" r:id="rId44"/>
    <sheet name="別47 医療的ケア対応支援加算（新規・共同生活援助）" sheetId="103" r:id="rId45"/>
    <sheet name="別48 強度行動障害者体験利用加算（新規・共同生活援助）" sheetId="104" r:id="rId46"/>
    <sheet name="別49ピアサポート体制加算" sheetId="125" r:id="rId47"/>
    <sheet name="別50ピアサポート実施加算（共同生活援助）" sheetId="126" r:id="rId48"/>
    <sheet name="別51ピアサポート実施加算（自立訓練・就労継続B型）" sheetId="127" r:id="rId49"/>
    <sheet name="別52退居後ピアサポート実施加算" sheetId="128" r:id="rId50"/>
    <sheet name="別53居住支援連携体制加算（新規・自立生活援助等）" sheetId="146" r:id="rId51"/>
    <sheet name="別54 高次脳機能障害者支援体制加算" sheetId="129" r:id="rId52"/>
    <sheet name="別55地域移行支援体制加算" sheetId="130" r:id="rId53"/>
    <sheet name="別56地域生活支援拠点等に関連する加算の届出 " sheetId="131" r:id="rId54"/>
    <sheet name="別57 地域生活支援拠点等機能強化加算" sheetId="132" r:id="rId55"/>
    <sheet name="別58通院支援加算" sheetId="134" r:id="rId56"/>
    <sheet name="別59入院時情報提供書" sheetId="135" r:id="rId57"/>
    <sheet name="別60入浴支援加算" sheetId="136" r:id="rId58"/>
    <sheet name="別61日中活動支援加算" sheetId="148" r:id="rId59"/>
    <sheet name="別62 口腔衛生管理体制" sheetId="149" r:id="rId60"/>
    <sheet name="（特定相談支援事業）地域体制強化共同支援加算" sheetId="133" r:id="rId61"/>
  </sheets>
  <externalReferences>
    <externalReference r:id="rId62"/>
    <externalReference r:id="rId63"/>
    <externalReference r:id="rId64"/>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51">#REF!</definedName>
    <definedName name="__________kk29">#REF!</definedName>
    <definedName name="_________kk06" localSheetId="51">#REF!</definedName>
    <definedName name="_________kk06">#REF!</definedName>
    <definedName name="_________kk29" localSheetId="51">#REF!</definedName>
    <definedName name="_________kk29">#REF!</definedName>
    <definedName name="________kk06" localSheetId="51">#REF!</definedName>
    <definedName name="________kk06">#REF!</definedName>
    <definedName name="________kk29" localSheetId="51">#REF!</definedName>
    <definedName name="________kk29">#REF!</definedName>
    <definedName name="_______kk06" localSheetId="51">#REF!</definedName>
    <definedName name="_______kk06">#REF!</definedName>
    <definedName name="_______kk29" localSheetId="51">#REF!</definedName>
    <definedName name="_______kk29">#REF!</definedName>
    <definedName name="______kk06" localSheetId="51">#REF!</definedName>
    <definedName name="______kk06">#REF!</definedName>
    <definedName name="______kk29" localSheetId="51">#REF!</definedName>
    <definedName name="______kk29">#REF!</definedName>
    <definedName name="_____kk06" localSheetId="51">#REF!</definedName>
    <definedName name="_____kk06">#REF!</definedName>
    <definedName name="_____kk29" localSheetId="51">#REF!</definedName>
    <definedName name="_____kk29">#REF!</definedName>
    <definedName name="____kk06" localSheetId="51">#REF!</definedName>
    <definedName name="____kk06">#REF!</definedName>
    <definedName name="____kk29" localSheetId="51">#REF!</definedName>
    <definedName name="____kk29">#REF!</definedName>
    <definedName name="___kk06" localSheetId="9">#REF!</definedName>
    <definedName name="___kk06" localSheetId="6">#REF!</definedName>
    <definedName name="___kk06" localSheetId="8">#REF!</definedName>
    <definedName name="___kk06" localSheetId="7">#REF!</definedName>
    <definedName name="___kk06" localSheetId="40">#REF!</definedName>
    <definedName name="___kk06" localSheetId="41">#REF!</definedName>
    <definedName name="___kk06" localSheetId="42">#REF!</definedName>
    <definedName name="___kk06" localSheetId="51">#REF!</definedName>
    <definedName name="___kk06">#REF!</definedName>
    <definedName name="___kk29" localSheetId="8">#REF!</definedName>
    <definedName name="___kk29" localSheetId="7">#REF!</definedName>
    <definedName name="___kk29" localSheetId="40">#REF!</definedName>
    <definedName name="___kk29" localSheetId="41">#REF!</definedName>
    <definedName name="___kk29" localSheetId="42">#REF!</definedName>
    <definedName name="___kk29" localSheetId="51">#REF!</definedName>
    <definedName name="___kk29">#REF!</definedName>
    <definedName name="__kk06" localSheetId="8">#REF!</definedName>
    <definedName name="__kk06" localSheetId="7">#REF!</definedName>
    <definedName name="__kk06" localSheetId="40">#REF!</definedName>
    <definedName name="__kk06" localSheetId="41">#REF!</definedName>
    <definedName name="__kk06" localSheetId="42">#REF!</definedName>
    <definedName name="__kk06" localSheetId="51">#REF!</definedName>
    <definedName name="__kk06">#REF!</definedName>
    <definedName name="__kk29" localSheetId="8">#REF!</definedName>
    <definedName name="__kk29" localSheetId="7">#REF!</definedName>
    <definedName name="__kk29" localSheetId="40">#REF!</definedName>
    <definedName name="__kk29" localSheetId="41">#REF!</definedName>
    <definedName name="__kk29" localSheetId="42">#REF!</definedName>
    <definedName name="__kk29" localSheetId="51">#REF!</definedName>
    <definedName name="__kk29">#REF!</definedName>
    <definedName name="_kk06" localSheetId="8">#REF!</definedName>
    <definedName name="_kk06" localSheetId="7">#REF!</definedName>
    <definedName name="_kk06" localSheetId="40">#REF!</definedName>
    <definedName name="_kk06" localSheetId="41">#REF!</definedName>
    <definedName name="_kk06" localSheetId="42">#REF!</definedName>
    <definedName name="_kk06" localSheetId="51">#REF!</definedName>
    <definedName name="_kk06" localSheetId="54">#REF!</definedName>
    <definedName name="_kk06">#REF!</definedName>
    <definedName name="_kk29" localSheetId="8">#REF!</definedName>
    <definedName name="_kk29" localSheetId="7">#REF!</definedName>
    <definedName name="_kk29" localSheetId="40">#REF!</definedName>
    <definedName name="_kk29" localSheetId="41">#REF!</definedName>
    <definedName name="_kk29" localSheetId="42">#REF!</definedName>
    <definedName name="_kk29" localSheetId="51">#REF!</definedName>
    <definedName name="_kk29" localSheetId="54">#REF!</definedName>
    <definedName name="_kk29">#REF!</definedName>
    <definedName name="a">#REF!</definedName>
    <definedName name="Avrg" localSheetId="8">#REF!</definedName>
    <definedName name="Avrg" localSheetId="7">#REF!</definedName>
    <definedName name="Avrg" localSheetId="40">#REF!</definedName>
    <definedName name="Avrg" localSheetId="41">#REF!</definedName>
    <definedName name="Avrg" localSheetId="42">#REF!</definedName>
    <definedName name="Avrg" localSheetId="51">#REF!</definedName>
    <definedName name="Avrg" localSheetId="54">#REF!</definedName>
    <definedName name="Avrg" localSheetId="59">#REF!</definedName>
    <definedName name="Avrg">#REF!</definedName>
    <definedName name="avrg1" localSheetId="8">#REF!</definedName>
    <definedName name="avrg1" localSheetId="7">#REF!</definedName>
    <definedName name="avrg1" localSheetId="40">#REF!</definedName>
    <definedName name="avrg1" localSheetId="41">#REF!</definedName>
    <definedName name="avrg1" localSheetId="42">#REF!</definedName>
    <definedName name="avrg1" localSheetId="51">#REF!</definedName>
    <definedName name="avrg1" localSheetId="54">#REF!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xcel_BuiltIn_Print_Area" localSheetId="51">'別54 高次脳機能障害者支援体制加算'!$A$4:$AM$35</definedName>
    <definedName name="houjin" localSheetId="59">#REF!</definedName>
    <definedName name="houjin">#REF!</definedName>
    <definedName name="jigyoumeishou" localSheetId="59">#REF!</definedName>
    <definedName name="jigyoumeishou">#REF!</definedName>
    <definedName name="jiritu" localSheetId="8">#REF!</definedName>
    <definedName name="jiritu" localSheetId="7">#REF!</definedName>
    <definedName name="jiritu" localSheetId="40">#REF!</definedName>
    <definedName name="jiritu" localSheetId="41">#REF!</definedName>
    <definedName name="jiritu" localSheetId="42">#REF!</definedName>
    <definedName name="jiritu" localSheetId="51">#REF!</definedName>
    <definedName name="jiritu" localSheetId="54">#REF!</definedName>
    <definedName name="jiritu">#REF!</definedName>
    <definedName name="ｋ">#N/A</definedName>
    <definedName name="kanagawaken" localSheetId="59">#REF!</definedName>
    <definedName name="kanagawaken">#REF!</definedName>
    <definedName name="kawasaki" localSheetId="59">#REF!</definedName>
    <definedName name="kawasaki">#REF!</definedName>
    <definedName name="KK_03" localSheetId="8">#REF!</definedName>
    <definedName name="KK_03" localSheetId="7">#REF!</definedName>
    <definedName name="KK_03" localSheetId="40">#REF!</definedName>
    <definedName name="KK_03" localSheetId="41">#REF!</definedName>
    <definedName name="KK_03" localSheetId="42">#REF!</definedName>
    <definedName name="KK_03" localSheetId="51">#REF!</definedName>
    <definedName name="KK_03" localSheetId="54">#REF!</definedName>
    <definedName name="KK_03">#REF!</definedName>
    <definedName name="kk_04" localSheetId="8">#REF!</definedName>
    <definedName name="kk_04" localSheetId="7">#REF!</definedName>
    <definedName name="kk_04" localSheetId="40">#REF!</definedName>
    <definedName name="kk_04" localSheetId="41">#REF!</definedName>
    <definedName name="kk_04" localSheetId="42">#REF!</definedName>
    <definedName name="kk_04" localSheetId="51">#REF!</definedName>
    <definedName name="kk_04" localSheetId="54">#REF!</definedName>
    <definedName name="kk_04">#REF!</definedName>
    <definedName name="KK_06" localSheetId="8">#REF!</definedName>
    <definedName name="KK_06" localSheetId="7">#REF!</definedName>
    <definedName name="KK_06" localSheetId="40">#REF!</definedName>
    <definedName name="KK_06" localSheetId="41">#REF!</definedName>
    <definedName name="KK_06" localSheetId="42">#REF!</definedName>
    <definedName name="KK_06" localSheetId="51">#REF!</definedName>
    <definedName name="KK_06" localSheetId="54">#REF!</definedName>
    <definedName name="KK_06">#REF!</definedName>
    <definedName name="kk_07" localSheetId="8">#REF!</definedName>
    <definedName name="kk_07" localSheetId="7">#REF!</definedName>
    <definedName name="kk_07" localSheetId="40">#REF!</definedName>
    <definedName name="kk_07" localSheetId="41">#REF!</definedName>
    <definedName name="kk_07" localSheetId="42">#REF!</definedName>
    <definedName name="kk_07" localSheetId="51">#REF!</definedName>
    <definedName name="kk_07" localSheetId="54">#REF!</definedName>
    <definedName name="kk_07">#REF!</definedName>
    <definedName name="‐㏍08" localSheetId="51">#REF!</definedName>
    <definedName name="‐㏍08">#REF!</definedName>
    <definedName name="KK2_3" localSheetId="8">#REF!</definedName>
    <definedName name="KK2_3" localSheetId="7">#REF!</definedName>
    <definedName name="KK2_3" localSheetId="40">#REF!</definedName>
    <definedName name="KK2_3" localSheetId="41">#REF!</definedName>
    <definedName name="KK2_3" localSheetId="42">#REF!</definedName>
    <definedName name="KK2_3" localSheetId="51">#REF!</definedName>
    <definedName name="KK2_3" localSheetId="54">#REF!</definedName>
    <definedName name="KK2_3">#REF!</definedName>
    <definedName name="ｋｋｋｋ">#REF!</definedName>
    <definedName name="nn">#REF!</definedName>
    <definedName name="_xlnm.Print_Area" localSheetId="60">'（特定相談支援事業）地域体制強化共同支援加算'!$B$2:$Y$24</definedName>
    <definedName name="_xlnm.Print_Area" localSheetId="1">'別21-1特定事業所加算（居宅介護）'!$B$2:$Y$66</definedName>
    <definedName name="_xlnm.Print_Area" localSheetId="2">'別21-2特定事業所加算（重度訪問介護）'!$B$2:$Y$63</definedName>
    <definedName name="_xlnm.Print_Area" localSheetId="3">'別21-3特定事業所加算（同行援護）'!$B$2:$Y$68</definedName>
    <definedName name="_xlnm.Print_Area" localSheetId="4">'別21-4特定事業所加算（行動援護）'!$B$2:$Y$69</definedName>
    <definedName name="_xlnm.Print_Area" localSheetId="5">'別22-1人員配置体制加算（生活介護・療養介護）'!$A$1:$H$25</definedName>
    <definedName name="_xlnm.Print_Area" localSheetId="9">'別22-2参考表'!$A$1:$CC$38</definedName>
    <definedName name="_xlnm.Print_Area" localSheetId="6">'別22-2人員配置体制加算（共同生活援助）'!$A$1:$L$40</definedName>
    <definedName name="_xlnm.Print_Area" localSheetId="8">'別22-2別添参考様式（人員配置体制確認表 （記載例））'!$A$1:$BT$88</definedName>
    <definedName name="_xlnm.Print_Area" localSheetId="7">'別22-2別添参考様式（人員配置体制確認表）'!$A$1:$BT$89</definedName>
    <definedName name="_xlnm.Print_Area" localSheetId="10">'別23-1　福祉専門職員配置等加算（共生型短期入所以外）'!$A$1:$H$41</definedName>
    <definedName name="_xlnm.Print_Area" localSheetId="11">'別23-2　福祉専門職員配置等加算（共生型短期入所）'!$A$1:$H$29</definedName>
    <definedName name="_xlnm.Print_Area" localSheetId="12">'別24-1リハビリテーション加算（生活介護）'!$A$1:$I$26</definedName>
    <definedName name="_xlnm.Print_Area" localSheetId="13">'別24-2リハビリテーション加算（自立訓練（機能訓練）'!$A$1:$I$32</definedName>
    <definedName name="_xlnm.Print_Area" localSheetId="15">'別26　精神障害者地域移行特別加算'!$A$1:$G$16</definedName>
    <definedName name="_xlnm.Print_Area" localSheetId="16">'別27　強度行動障害者地域移行支援加算'!$A$1:$P$34</definedName>
    <definedName name="_xlnm.Print_Area" localSheetId="17">'別28 地域生活移行個別支援加算'!$A$1:$AJ$49</definedName>
    <definedName name="_xlnm.Print_Area" localSheetId="19">'別29別添（補足資料） 夜勤職員配置体制確認表'!$A$1:$AZ$233</definedName>
    <definedName name="_xlnm.Print_Area" localSheetId="22">'別32個別計画訓練支援加算 '!$A$1:$J$28</definedName>
    <definedName name="_xlnm.Print_Area" localSheetId="27">'別35　就労支援関係研修修了'!$A$1:$F$30</definedName>
    <definedName name="_xlnm.Print_Area" localSheetId="29">'別36　職場適応援助者研修修了'!$A$1:$F$30</definedName>
    <definedName name="_xlnm.Print_Area" localSheetId="30">'別37　賃金向上達成指導員配置加算'!$A$1:$AL$12</definedName>
    <definedName name="_xlnm.Print_Area" localSheetId="31">'別38　目標工賃達成指導員加算'!$A$2:$H$39</definedName>
    <definedName name="_xlnm.Print_Area" localSheetId="32">'別38　目標工賃達成指導員加算（記入例）'!$A$1:$K$38</definedName>
    <definedName name="_xlnm.Print_Area" localSheetId="34">'別40 送迎加算（変更）'!$A$1:$F$18</definedName>
    <definedName name="_xlnm.Print_Area" localSheetId="35">'別41 移行準備支援体制加算'!$A$1:$H$22</definedName>
    <definedName name="_xlnm.Print_Area" localSheetId="36">'別41 移行準備支援体制加算 (記載例)'!$A$1:$I$22</definedName>
    <definedName name="_xlnm.Print_Area" localSheetId="40">'別45-1自立生活支援加算Ⅲ'!$B$2:$J$43</definedName>
    <definedName name="_xlnm.Print_Area" localSheetId="41">'別45-2　参考書類 '!$A$1:$BD$51</definedName>
    <definedName name="_xlnm.Print_Area" localSheetId="42">'別45-2　参考書類 (記載例と解説)'!$A$1:$BD$51</definedName>
    <definedName name="_xlnm.Print_Area" localSheetId="43">別46障害者支援施設等感染対策向上加算!$A$1:$AI$49</definedName>
    <definedName name="_xlnm.Print_Area" localSheetId="46">別49ピアサポート体制加算!$A$1:$J$35</definedName>
    <definedName name="_xlnm.Print_Area" localSheetId="47">'別50ピアサポート実施加算（共同生活援助）'!$A$1:$K$26</definedName>
    <definedName name="_xlnm.Print_Area" localSheetId="48">'別51ピアサポート実施加算（自立訓練・就労継続B型）'!$A$1:$K$26</definedName>
    <definedName name="_xlnm.Print_Area" localSheetId="49">別52退居後ピアサポート実施加算!$A$1:$K$24</definedName>
    <definedName name="_xlnm.Print_Area" localSheetId="50">'別53居住支援連携体制加算（新規・自立生活援助等）'!$A$1:$H$11</definedName>
    <definedName name="_xlnm.Print_Area" localSheetId="51">'別54 高次脳機能障害者支援体制加算'!$A$1:$AM$35</definedName>
    <definedName name="_xlnm.Print_Area" localSheetId="52">別55地域移行支援体制加算!$A$1:$F$11</definedName>
    <definedName name="_xlnm.Print_Area" localSheetId="53">'別56地域生活支援拠点等に関連する加算の届出 '!$B$2:$AB$28</definedName>
    <definedName name="_xlnm.Print_Area" localSheetId="54">'別57 地域生活支援拠点等機能強化加算'!$A$1:$AD$53</definedName>
    <definedName name="_xlnm.Print_Area" localSheetId="55">別58通院支援加算!$A$1:$J$11</definedName>
    <definedName name="_xlnm.Print_Area" localSheetId="56">別59入院時情報提供書!$A$1:$AK$100</definedName>
    <definedName name="_xlnm.Print_Area" localSheetId="57">別60入浴支援加算!$A$1:$G$14</definedName>
    <definedName name="_xlnm.Print_Area" localSheetId="58">別61日中活動支援加算!$A$1:$H$14</definedName>
    <definedName name="_xlnm.Print_Area" localSheetId="59">'別62 口腔衛生管理体制'!$A$1:$G$12</definedName>
    <definedName name="_xlnm.Print_Titles" localSheetId="19">'別29別添（補足資料） 夜勤職員配置体制確認表'!$2:$5</definedName>
    <definedName name="Roman_01" localSheetId="9">#REF!</definedName>
    <definedName name="Roman_01" localSheetId="6">#REF!</definedName>
    <definedName name="Roman_01" localSheetId="8">#REF!</definedName>
    <definedName name="Roman_01" localSheetId="7">#REF!</definedName>
    <definedName name="Roman_01" localSheetId="40">#REF!</definedName>
    <definedName name="Roman_01" localSheetId="41">#REF!</definedName>
    <definedName name="Roman_01" localSheetId="42">#REF!</definedName>
    <definedName name="Roman_01" localSheetId="51">#REF!</definedName>
    <definedName name="Roman_01" localSheetId="54">#REF!</definedName>
    <definedName name="Roman_01" localSheetId="59">#REF!</definedName>
    <definedName name="Roman_01">#REF!</definedName>
    <definedName name="Roman_02">#REF!</definedName>
    <definedName name="Roman_03" localSheetId="8">#REF!</definedName>
    <definedName name="Roman_03" localSheetId="7">#REF!</definedName>
    <definedName name="Roman_03" localSheetId="40">#REF!</definedName>
    <definedName name="Roman_03" localSheetId="41">#REF!</definedName>
    <definedName name="Roman_03" localSheetId="42">#REF!</definedName>
    <definedName name="Roman_03" localSheetId="51">#REF!</definedName>
    <definedName name="Roman_03" localSheetId="54">#REF!</definedName>
    <definedName name="Roman_03" localSheetId="59">#REF!</definedName>
    <definedName name="Roman_03">#REF!</definedName>
    <definedName name="Roman_04" localSheetId="8">#REF!</definedName>
    <definedName name="Roman_04" localSheetId="7">#REF!</definedName>
    <definedName name="Roman_04" localSheetId="40">#REF!</definedName>
    <definedName name="Roman_04" localSheetId="41">#REF!</definedName>
    <definedName name="Roman_04" localSheetId="42">#REF!</definedName>
    <definedName name="Roman_04" localSheetId="51">#REF!</definedName>
    <definedName name="Roman_04" localSheetId="54">#REF!</definedName>
    <definedName name="Roman_04" localSheetId="59">#REF!</definedName>
    <definedName name="Roman_04">#REF!</definedName>
    <definedName name="Roman_06" localSheetId="8">#REF!</definedName>
    <definedName name="Roman_06" localSheetId="7">#REF!</definedName>
    <definedName name="Roman_06" localSheetId="40">#REF!</definedName>
    <definedName name="Roman_06" localSheetId="41">#REF!</definedName>
    <definedName name="Roman_06" localSheetId="42">#REF!</definedName>
    <definedName name="Roman_06" localSheetId="51">#REF!</definedName>
    <definedName name="Roman_06" localSheetId="54">#REF!</definedName>
    <definedName name="Roman_06">#REF!</definedName>
    <definedName name="roman_09" localSheetId="8">#REF!</definedName>
    <definedName name="roman_09" localSheetId="7">#REF!</definedName>
    <definedName name="roman_09" localSheetId="40">#REF!</definedName>
    <definedName name="roman_09" localSheetId="41">#REF!</definedName>
    <definedName name="roman_09" localSheetId="42">#REF!</definedName>
    <definedName name="roman_09" localSheetId="51">#REF!</definedName>
    <definedName name="roman_09" localSheetId="54">#REF!</definedName>
    <definedName name="roman_09">#REF!</definedName>
    <definedName name="roman_11" localSheetId="8">#REF!</definedName>
    <definedName name="roman_11" localSheetId="7">#REF!</definedName>
    <definedName name="roman_11" localSheetId="40">#REF!</definedName>
    <definedName name="roman_11" localSheetId="41">#REF!</definedName>
    <definedName name="roman_11" localSheetId="42">#REF!</definedName>
    <definedName name="roman_11" localSheetId="51">#REF!</definedName>
    <definedName name="roman_11" localSheetId="54">#REF!</definedName>
    <definedName name="roman_11">#REF!</definedName>
    <definedName name="roman11" localSheetId="8">#REF!</definedName>
    <definedName name="roman11" localSheetId="7">#REF!</definedName>
    <definedName name="roman11" localSheetId="40">#REF!</definedName>
    <definedName name="roman11" localSheetId="41">#REF!</definedName>
    <definedName name="roman11" localSheetId="42">#REF!</definedName>
    <definedName name="roman11" localSheetId="51">#REF!</definedName>
    <definedName name="roman11" localSheetId="54">#REF!</definedName>
    <definedName name="roman11">#REF!</definedName>
    <definedName name="Roman2_1" localSheetId="8">#REF!</definedName>
    <definedName name="Roman2_1" localSheetId="7">#REF!</definedName>
    <definedName name="Roman2_1" localSheetId="40">#REF!</definedName>
    <definedName name="Roman2_1" localSheetId="41">#REF!</definedName>
    <definedName name="Roman2_1" localSheetId="42">#REF!</definedName>
    <definedName name="Roman2_1" localSheetId="51">#REF!</definedName>
    <definedName name="Roman2_1" localSheetId="54">#REF!</definedName>
    <definedName name="Roman2_1">#REF!</definedName>
    <definedName name="Roman2_3" localSheetId="8">#REF!</definedName>
    <definedName name="Roman2_3" localSheetId="7">#REF!</definedName>
    <definedName name="Roman2_3" localSheetId="40">#REF!</definedName>
    <definedName name="Roman2_3" localSheetId="41">#REF!</definedName>
    <definedName name="Roman2_3" localSheetId="42">#REF!</definedName>
    <definedName name="Roman2_3" localSheetId="51">#REF!</definedName>
    <definedName name="Roman2_3" localSheetId="54">#REF!</definedName>
    <definedName name="Roman2_3">#REF!</definedName>
    <definedName name="roman31" localSheetId="8">#REF!</definedName>
    <definedName name="roman31" localSheetId="7">#REF!</definedName>
    <definedName name="roman31" localSheetId="40">#REF!</definedName>
    <definedName name="roman31" localSheetId="41">#REF!</definedName>
    <definedName name="roman31" localSheetId="42">#REF!</definedName>
    <definedName name="roman31" localSheetId="51">#REF!</definedName>
    <definedName name="roman31" localSheetId="54">#REF!</definedName>
    <definedName name="roman31">#REF!</definedName>
    <definedName name="roman33" localSheetId="8">#REF!</definedName>
    <definedName name="roman33" localSheetId="7">#REF!</definedName>
    <definedName name="roman33" localSheetId="40">#REF!</definedName>
    <definedName name="roman33" localSheetId="41">#REF!</definedName>
    <definedName name="roman33" localSheetId="42">#REF!</definedName>
    <definedName name="roman33" localSheetId="51">#REF!</definedName>
    <definedName name="roman33" localSheetId="54">#REF!</definedName>
    <definedName name="roman33">#REF!</definedName>
    <definedName name="roman4_3" localSheetId="8">#REF!</definedName>
    <definedName name="roman4_3" localSheetId="7">#REF!</definedName>
    <definedName name="roman4_3" localSheetId="40">#REF!</definedName>
    <definedName name="roman4_3" localSheetId="41">#REF!</definedName>
    <definedName name="roman4_3" localSheetId="42">#REF!</definedName>
    <definedName name="roman4_3" localSheetId="51">#REF!</definedName>
    <definedName name="roman4_3" localSheetId="54">#REF!</definedName>
    <definedName name="roman4_3">#REF!</definedName>
    <definedName name="roman43">#REF!</definedName>
    <definedName name="roman7_1" localSheetId="8">#REF!</definedName>
    <definedName name="roman7_1" localSheetId="7">#REF!</definedName>
    <definedName name="roman7_1" localSheetId="40">#REF!</definedName>
    <definedName name="roman7_1" localSheetId="41">#REF!</definedName>
    <definedName name="roman7_1" localSheetId="42">#REF!</definedName>
    <definedName name="roman7_1" localSheetId="51">#REF!</definedName>
    <definedName name="roman7_1" localSheetId="54">#REF!</definedName>
    <definedName name="roman7_1">#REF!</definedName>
    <definedName name="roman77" localSheetId="8">#REF!</definedName>
    <definedName name="roman77" localSheetId="7">#REF!</definedName>
    <definedName name="roman77" localSheetId="40">#REF!</definedName>
    <definedName name="roman77" localSheetId="41">#REF!</definedName>
    <definedName name="roman77" localSheetId="42">#REF!</definedName>
    <definedName name="roman77" localSheetId="51">#REF!</definedName>
    <definedName name="roman77" localSheetId="54">#REF!</definedName>
    <definedName name="roman77">#REF!</definedName>
    <definedName name="romann_12" localSheetId="8">#REF!</definedName>
    <definedName name="romann_12" localSheetId="7">#REF!</definedName>
    <definedName name="romann_12" localSheetId="40">#REF!</definedName>
    <definedName name="romann_12" localSheetId="41">#REF!</definedName>
    <definedName name="romann_12" localSheetId="42">#REF!</definedName>
    <definedName name="romann_12" localSheetId="51">#REF!</definedName>
    <definedName name="romann_12" localSheetId="54">#REF!</definedName>
    <definedName name="romann_12">#REF!</definedName>
    <definedName name="romann_66" localSheetId="8">#REF!</definedName>
    <definedName name="romann_66" localSheetId="7">#REF!</definedName>
    <definedName name="romann_66" localSheetId="40">#REF!</definedName>
    <definedName name="romann_66" localSheetId="41">#REF!</definedName>
    <definedName name="romann_66" localSheetId="42">#REF!</definedName>
    <definedName name="romann_66" localSheetId="51">#REF!</definedName>
    <definedName name="romann_66" localSheetId="54">#REF!</definedName>
    <definedName name="romann_66">#REF!</definedName>
    <definedName name="romann33" localSheetId="8">#REF!</definedName>
    <definedName name="romann33" localSheetId="7">#REF!</definedName>
    <definedName name="romann33" localSheetId="40">#REF!</definedName>
    <definedName name="romann33" localSheetId="41">#REF!</definedName>
    <definedName name="romann33" localSheetId="42">#REF!</definedName>
    <definedName name="romann33" localSheetId="51">#REF!</definedName>
    <definedName name="romann33" localSheetId="54">#REF!</definedName>
    <definedName name="romann33">#REF!</definedName>
    <definedName name="serv" localSheetId="8">#REF!</definedName>
    <definedName name="serv" localSheetId="7">#REF!</definedName>
    <definedName name="serv" localSheetId="40">#REF!</definedName>
    <definedName name="serv" localSheetId="41">#REF!</definedName>
    <definedName name="serv" localSheetId="42">#REF!</definedName>
    <definedName name="serv" localSheetId="51">#REF!</definedName>
    <definedName name="serv" localSheetId="54">#REF!</definedName>
    <definedName name="serv">#REF!</definedName>
    <definedName name="serv_" localSheetId="8">#REF!</definedName>
    <definedName name="serv_" localSheetId="7">#REF!</definedName>
    <definedName name="serv_" localSheetId="40">#REF!</definedName>
    <definedName name="serv_" localSheetId="41">#REF!</definedName>
    <definedName name="serv_" localSheetId="42">#REF!</definedName>
    <definedName name="serv_" localSheetId="51">#REF!</definedName>
    <definedName name="serv_" localSheetId="54">#REF!</definedName>
    <definedName name="serv_">#REF!</definedName>
    <definedName name="Serv_LIST" localSheetId="8">#REF!</definedName>
    <definedName name="Serv_LIST" localSheetId="7">#REF!</definedName>
    <definedName name="Serv_LIST" localSheetId="40">#REF!</definedName>
    <definedName name="Serv_LIST" localSheetId="41">#REF!</definedName>
    <definedName name="Serv_LIST" localSheetId="42">#REF!</definedName>
    <definedName name="Serv_LIST" localSheetId="51">#REF!</definedName>
    <definedName name="Serv_LIST" localSheetId="54">#REF!</definedName>
    <definedName name="Serv_LIST">#REF!</definedName>
    <definedName name="servo1" localSheetId="8">#REF!</definedName>
    <definedName name="servo1" localSheetId="7">#REF!</definedName>
    <definedName name="servo1" localSheetId="40">#REF!</definedName>
    <definedName name="servo1" localSheetId="41">#REF!</definedName>
    <definedName name="servo1" localSheetId="42">#REF!</definedName>
    <definedName name="servo1" localSheetId="51">#REF!</definedName>
    <definedName name="servo1" localSheetId="54">#REF!</definedName>
    <definedName name="servo1">#REF!</definedName>
    <definedName name="siharai">#REF!</definedName>
    <definedName name="sikuchouson">#REF!</definedName>
    <definedName name="sinseisaki">#REF!</definedName>
    <definedName name="ｔａｂｉｅ＿04" localSheetId="8">#REF!</definedName>
    <definedName name="ｔａｂｉｅ＿04" localSheetId="7">#REF!</definedName>
    <definedName name="ｔａｂｉｅ＿04" localSheetId="40">#REF!</definedName>
    <definedName name="ｔａｂｉｅ＿04" localSheetId="41">#REF!</definedName>
    <definedName name="ｔａｂｉｅ＿04" localSheetId="42">#REF!</definedName>
    <definedName name="ｔａｂｉｅ＿04" localSheetId="51">#REF!</definedName>
    <definedName name="ｔａｂｉｅ＿04" localSheetId="54">#REF!</definedName>
    <definedName name="ｔａｂｉｅ＿04">#REF!</definedName>
    <definedName name="table_03" localSheetId="8">#REF!</definedName>
    <definedName name="table_03" localSheetId="7">#REF!</definedName>
    <definedName name="table_03" localSheetId="40">#REF!</definedName>
    <definedName name="table_03" localSheetId="41">#REF!</definedName>
    <definedName name="table_03" localSheetId="42">#REF!</definedName>
    <definedName name="table_03" localSheetId="51">#REF!</definedName>
    <definedName name="table_03" localSheetId="54">#REF!</definedName>
    <definedName name="table_03">#REF!</definedName>
    <definedName name="table_06" localSheetId="8">#REF!</definedName>
    <definedName name="table_06" localSheetId="7">#REF!</definedName>
    <definedName name="table_06" localSheetId="40">#REF!</definedName>
    <definedName name="table_06" localSheetId="41">#REF!</definedName>
    <definedName name="table_06" localSheetId="42">#REF!</definedName>
    <definedName name="table_06" localSheetId="51">#REF!</definedName>
    <definedName name="table_06" localSheetId="54">#REF!</definedName>
    <definedName name="table_06">#REF!</definedName>
    <definedName name="table2_3" localSheetId="8">#REF!</definedName>
    <definedName name="table2_3" localSheetId="7">#REF!</definedName>
    <definedName name="table2_3" localSheetId="40">#REF!</definedName>
    <definedName name="table2_3" localSheetId="41">#REF!</definedName>
    <definedName name="table2_3" localSheetId="42">#REF!</definedName>
    <definedName name="table2_3" localSheetId="51">#REF!</definedName>
    <definedName name="table2_3" localSheetId="54">#REF!</definedName>
    <definedName name="table2_3">#REF!</definedName>
    <definedName name="tapi2" localSheetId="8">#REF!</definedName>
    <definedName name="tapi2" localSheetId="7">#REF!</definedName>
    <definedName name="tapi2" localSheetId="40">#REF!</definedName>
    <definedName name="tapi2" localSheetId="41">#REF!</definedName>
    <definedName name="tapi2" localSheetId="42">#REF!</definedName>
    <definedName name="tapi2" localSheetId="51">#REF!</definedName>
    <definedName name="tapi2" localSheetId="54">#REF!</definedName>
    <definedName name="tapi2">#REF!</definedName>
    <definedName name="tebie_07">#REF!</definedName>
    <definedName name="tebie_o7" localSheetId="8">#REF!</definedName>
    <definedName name="tebie_o7" localSheetId="7">#REF!</definedName>
    <definedName name="tebie_o7" localSheetId="40">#REF!</definedName>
    <definedName name="tebie_o7" localSheetId="41">#REF!</definedName>
    <definedName name="tebie_o7" localSheetId="42">#REF!</definedName>
    <definedName name="tebie_o7" localSheetId="51">#REF!</definedName>
    <definedName name="tebie_o7" localSheetId="54">#REF!</definedName>
    <definedName name="tebie_o7">#REF!</definedName>
    <definedName name="tebie07">#REF!</definedName>
    <definedName name="tebie08" localSheetId="8">#REF!</definedName>
    <definedName name="tebie08" localSheetId="7">#REF!</definedName>
    <definedName name="tebie08" localSheetId="40">#REF!</definedName>
    <definedName name="tebie08" localSheetId="41">#REF!</definedName>
    <definedName name="tebie08" localSheetId="42">#REF!</definedName>
    <definedName name="tebie08" localSheetId="51">#REF!</definedName>
    <definedName name="tebie08" localSheetId="54">#REF!</definedName>
    <definedName name="tebie08">#REF!</definedName>
    <definedName name="tebie33" localSheetId="8">#REF!</definedName>
    <definedName name="tebie33" localSheetId="7">#REF!</definedName>
    <definedName name="tebie33" localSheetId="40">#REF!</definedName>
    <definedName name="tebie33" localSheetId="41">#REF!</definedName>
    <definedName name="tebie33" localSheetId="42">#REF!</definedName>
    <definedName name="tebie33" localSheetId="51">#REF!</definedName>
    <definedName name="tebie33" localSheetId="54">#REF!</definedName>
    <definedName name="tebie33">#REF!</definedName>
    <definedName name="tebiroo" localSheetId="8">#REF!</definedName>
    <definedName name="tebiroo" localSheetId="7">#REF!</definedName>
    <definedName name="tebiroo" localSheetId="40">#REF!</definedName>
    <definedName name="tebiroo" localSheetId="41">#REF!</definedName>
    <definedName name="tebiroo" localSheetId="42">#REF!</definedName>
    <definedName name="tebiroo" localSheetId="51">#REF!</definedName>
    <definedName name="tebiroo" localSheetId="54">#REF!</definedName>
    <definedName name="tebiroo">#REF!</definedName>
    <definedName name="teble" localSheetId="8">#REF!</definedName>
    <definedName name="teble" localSheetId="7">#REF!</definedName>
    <definedName name="teble" localSheetId="40">#REF!</definedName>
    <definedName name="teble" localSheetId="41">#REF!</definedName>
    <definedName name="teble" localSheetId="42">#REF!</definedName>
    <definedName name="teble" localSheetId="51">#REF!</definedName>
    <definedName name="teble" localSheetId="54">#REF!</definedName>
    <definedName name="teble">#REF!</definedName>
    <definedName name="teble_09" localSheetId="8">#REF!</definedName>
    <definedName name="teble_09" localSheetId="7">#REF!</definedName>
    <definedName name="teble_09" localSheetId="40">#REF!</definedName>
    <definedName name="teble_09" localSheetId="41">#REF!</definedName>
    <definedName name="teble_09" localSheetId="42">#REF!</definedName>
    <definedName name="teble_09" localSheetId="51">#REF!</definedName>
    <definedName name="teble_09" localSheetId="54">#REF!</definedName>
    <definedName name="teble_09">#REF!</definedName>
    <definedName name="teble77" localSheetId="8">#REF!</definedName>
    <definedName name="teble77" localSheetId="7">#REF!</definedName>
    <definedName name="teble77" localSheetId="40">#REF!</definedName>
    <definedName name="teble77" localSheetId="41">#REF!</definedName>
    <definedName name="teble77" localSheetId="42">#REF!</definedName>
    <definedName name="teble77" localSheetId="51">#REF!</definedName>
    <definedName name="teble77" localSheetId="54">#REF!</definedName>
    <definedName name="teble77">#REF!</definedName>
    <definedName name="yokohama">#REF!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確認表">#REF!</definedName>
    <definedName name="看護時間" localSheetId="51">#REF!</definedName>
    <definedName name="看護時間">#REF!</definedName>
    <definedName name="記載例">#REF!</definedName>
    <definedName name="参考様式">#REF!</definedName>
    <definedName name="山口県">#REF!</definedName>
    <definedName name="種類">[3]サービス種類一覧!$A$4:$A$20</definedName>
    <definedName name="食事" localSheetId="8">#REF!</definedName>
    <definedName name="食事" localSheetId="7">#REF!</definedName>
    <definedName name="食事" localSheetId="40">#REF!</definedName>
    <definedName name="食事" localSheetId="41">#REF!</definedName>
    <definedName name="食事" localSheetId="42">#REF!</definedName>
    <definedName name="食事" localSheetId="51">#REF!</definedName>
    <definedName name="食事" localSheetId="54">#REF!</definedName>
    <definedName name="食事">#REF!</definedName>
    <definedName name="体制等状況一覧">#REF!</definedName>
    <definedName name="町っ油" localSheetId="8">#REF!</definedName>
    <definedName name="町っ油" localSheetId="7">#REF!</definedName>
    <definedName name="町っ油" localSheetId="40">#REF!</definedName>
    <definedName name="町っ油" localSheetId="41">#REF!</definedName>
    <definedName name="町っ油" localSheetId="42">#REF!</definedName>
    <definedName name="町っ油" localSheetId="51">#REF!</definedName>
    <definedName name="町っ油" localSheetId="54">#REF!</definedName>
    <definedName name="町っ油">#REF!</definedName>
    <definedName name="利用日数記入例" localSheetId="8">#REF!</definedName>
    <definedName name="利用日数記入例" localSheetId="7">#REF!</definedName>
    <definedName name="利用日数記入例" localSheetId="40">#REF!</definedName>
    <definedName name="利用日数記入例" localSheetId="41">#REF!</definedName>
    <definedName name="利用日数記入例" localSheetId="42">#REF!</definedName>
    <definedName name="利用日数記入例" localSheetId="51">#REF!</definedName>
    <definedName name="利用日数記入例" localSheetId="54">#REF!</definedName>
    <definedName name="利用日数記入例">#REF!</definedName>
  </definedNames>
  <calcPr calcId="191029"/>
</workbook>
</file>

<file path=xl/calcChain.xml><?xml version="1.0" encoding="utf-8"?>
<calcChain xmlns="http://schemas.openxmlformats.org/spreadsheetml/2006/main">
  <c r="E7" i="142" l="1"/>
  <c r="E8" i="142"/>
  <c r="Y22" i="141" l="1"/>
  <c r="Y23" i="141"/>
  <c r="Y26" i="141"/>
  <c r="Y21" i="141"/>
  <c r="Y19" i="141"/>
  <c r="Y18" i="141"/>
  <c r="Y24" i="141"/>
  <c r="Y25" i="141"/>
  <c r="Y27" i="141"/>
  <c r="Y17" i="141"/>
  <c r="Y20" i="141"/>
  <c r="Y16" i="141"/>
  <c r="BU16" i="141" s="1"/>
  <c r="Y28" i="141" l="1"/>
  <c r="BR28" i="141"/>
  <c r="BO28" i="141"/>
  <c r="BL28" i="141"/>
  <c r="BI28" i="141"/>
  <c r="BF28" i="141"/>
  <c r="BC28" i="141"/>
  <c r="AZ28" i="141"/>
  <c r="AW28" i="141"/>
  <c r="AT28" i="141"/>
  <c r="AQ28" i="141"/>
  <c r="AK28" i="141"/>
  <c r="AH28" i="141"/>
  <c r="AB28" i="141"/>
  <c r="S28" i="141"/>
  <c r="M28" i="141"/>
  <c r="BU27" i="141"/>
  <c r="BU26" i="141"/>
  <c r="BU25" i="141"/>
  <c r="BU24" i="141"/>
  <c r="BU23" i="141"/>
  <c r="BU22" i="141"/>
  <c r="BU21" i="141"/>
  <c r="BU20" i="141"/>
  <c r="BU19" i="141"/>
  <c r="BU18" i="141"/>
  <c r="BU17" i="141"/>
  <c r="BY5" i="141"/>
  <c r="AX73" i="140"/>
  <c r="AW73" i="140"/>
  <c r="AV73" i="140"/>
  <c r="AU73" i="140"/>
  <c r="AT73" i="140"/>
  <c r="AS73" i="140"/>
  <c r="AR73" i="140"/>
  <c r="AQ73" i="140"/>
  <c r="AP73" i="140"/>
  <c r="AO73" i="140"/>
  <c r="AN73" i="140"/>
  <c r="AM73" i="140"/>
  <c r="AL73" i="140"/>
  <c r="AK73" i="140"/>
  <c r="AJ73" i="140"/>
  <c r="AI73" i="140"/>
  <c r="AH73" i="140"/>
  <c r="AG73" i="140"/>
  <c r="AF73" i="140"/>
  <c r="AE73" i="140"/>
  <c r="AD73" i="140"/>
  <c r="AC73" i="140"/>
  <c r="AB73" i="140"/>
  <c r="AA73" i="140"/>
  <c r="Z73" i="140"/>
  <c r="Y73" i="140"/>
  <c r="X73" i="140"/>
  <c r="W73" i="140"/>
  <c r="BB72" i="140"/>
  <c r="AY72" i="140"/>
  <c r="AY71" i="140"/>
  <c r="BB71" i="140" s="1"/>
  <c r="AY70" i="140"/>
  <c r="BB70" i="140" s="1"/>
  <c r="BB69" i="140"/>
  <c r="AY69" i="140"/>
  <c r="BB68" i="140"/>
  <c r="AY68" i="140"/>
  <c r="AY67" i="140"/>
  <c r="BB67" i="140" s="1"/>
  <c r="AY66" i="140"/>
  <c r="BB66" i="140" s="1"/>
  <c r="AY65" i="140"/>
  <c r="AY73" i="140" s="1"/>
  <c r="AX59" i="140"/>
  <c r="AW59" i="140"/>
  <c r="AV59" i="140"/>
  <c r="AU59" i="140"/>
  <c r="AT59" i="140"/>
  <c r="AS59" i="140"/>
  <c r="AR59" i="140"/>
  <c r="AQ59" i="140"/>
  <c r="AP59" i="140"/>
  <c r="AO59" i="140"/>
  <c r="AN59" i="140"/>
  <c r="AM59" i="140"/>
  <c r="AL59" i="140"/>
  <c r="AK59" i="140"/>
  <c r="AJ59" i="140"/>
  <c r="AI59" i="140"/>
  <c r="AH59" i="140"/>
  <c r="AG59" i="140"/>
  <c r="AF59" i="140"/>
  <c r="AE59" i="140"/>
  <c r="AD59" i="140"/>
  <c r="AC59" i="140"/>
  <c r="AB59" i="140"/>
  <c r="AA59" i="140"/>
  <c r="Z59" i="140"/>
  <c r="Y59" i="140"/>
  <c r="X59" i="140"/>
  <c r="W59" i="140"/>
  <c r="AX58" i="140"/>
  <c r="AW58" i="140"/>
  <c r="AV58" i="140"/>
  <c r="AU58" i="140"/>
  <c r="AT58" i="140"/>
  <c r="AS58" i="140"/>
  <c r="AR58" i="140"/>
  <c r="AQ58" i="140"/>
  <c r="AP58" i="140"/>
  <c r="AO58" i="140"/>
  <c r="AN58" i="140"/>
  <c r="AM58" i="140"/>
  <c r="AL58" i="140"/>
  <c r="AK58" i="140"/>
  <c r="AJ58" i="140"/>
  <c r="AI58" i="140"/>
  <c r="AH58" i="140"/>
  <c r="AG58" i="140"/>
  <c r="AF58" i="140"/>
  <c r="AE58" i="140"/>
  <c r="AD58" i="140"/>
  <c r="AC58" i="140"/>
  <c r="AB58" i="140"/>
  <c r="AA58" i="140"/>
  <c r="Z58" i="140"/>
  <c r="Y58" i="140"/>
  <c r="X58" i="140"/>
  <c r="W58" i="140"/>
  <c r="AY57" i="140"/>
  <c r="BB57" i="140" s="1"/>
  <c r="BB56" i="140"/>
  <c r="AY56" i="140"/>
  <c r="AY55" i="140"/>
  <c r="BB55" i="140" s="1"/>
  <c r="AY54" i="140"/>
  <c r="BB54" i="140" s="1"/>
  <c r="AY53" i="140"/>
  <c r="BB53" i="140" s="1"/>
  <c r="BB52" i="140"/>
  <c r="AY52" i="140"/>
  <c r="AY51" i="140"/>
  <c r="BB51" i="140" s="1"/>
  <c r="AY50" i="140"/>
  <c r="BB50" i="140" s="1"/>
  <c r="BB49" i="140"/>
  <c r="AY49" i="140"/>
  <c r="AY48" i="140"/>
  <c r="BB48" i="140" s="1"/>
  <c r="AY47" i="140"/>
  <c r="BB47" i="140" s="1"/>
  <c r="AY46" i="140"/>
  <c r="BB46" i="140" s="1"/>
  <c r="BB45" i="140"/>
  <c r="AY45" i="140"/>
  <c r="AY44" i="140"/>
  <c r="BB44" i="140" s="1"/>
  <c r="AY43" i="140"/>
  <c r="BB43" i="140" s="1"/>
  <c r="BB42" i="140"/>
  <c r="AY42" i="140"/>
  <c r="AY41" i="140"/>
  <c r="BB41" i="140" s="1"/>
  <c r="AY40" i="140"/>
  <c r="BB40" i="140" s="1"/>
  <c r="AY39" i="140"/>
  <c r="BB39" i="140" s="1"/>
  <c r="BB38" i="140"/>
  <c r="AY38" i="140"/>
  <c r="AY59" i="140" s="1"/>
  <c r="AY37" i="140"/>
  <c r="AY58" i="140" s="1"/>
  <c r="AE16" i="140"/>
  <c r="AL16" i="140" s="1"/>
  <c r="AV15" i="140"/>
  <c r="BC15" i="140" s="1"/>
  <c r="AE15" i="140"/>
  <c r="AL15" i="140" s="1"/>
  <c r="L15" i="140"/>
  <c r="BA9" i="140"/>
  <c r="AW9" i="140"/>
  <c r="AS9" i="140"/>
  <c r="AO9" i="140"/>
  <c r="AK9" i="140"/>
  <c r="AG9" i="140"/>
  <c r="BE8" i="140"/>
  <c r="AE14" i="140" s="1"/>
  <c r="L8" i="140"/>
  <c r="BE7" i="140"/>
  <c r="BE6" i="140"/>
  <c r="BE9" i="140" s="1"/>
  <c r="AX73" i="139"/>
  <c r="AW73" i="139"/>
  <c r="AV73" i="139"/>
  <c r="AU73" i="139"/>
  <c r="AT73" i="139"/>
  <c r="AS73" i="139"/>
  <c r="AR73" i="139"/>
  <c r="AQ73" i="139"/>
  <c r="AP73" i="139"/>
  <c r="AO73" i="139"/>
  <c r="AN73" i="139"/>
  <c r="AM73" i="139"/>
  <c r="AL73" i="139"/>
  <c r="AK73" i="139"/>
  <c r="AJ73" i="139"/>
  <c r="AI73" i="139"/>
  <c r="AH73" i="139"/>
  <c r="AG73" i="139"/>
  <c r="AF73" i="139"/>
  <c r="AE73" i="139"/>
  <c r="AD73" i="139"/>
  <c r="AC73" i="139"/>
  <c r="AB73" i="139"/>
  <c r="AA73" i="139"/>
  <c r="Z73" i="139"/>
  <c r="Y73" i="139"/>
  <c r="X73" i="139"/>
  <c r="W73" i="139"/>
  <c r="BB72" i="139"/>
  <c r="AY72" i="139"/>
  <c r="AY71" i="139"/>
  <c r="BB71" i="139" s="1"/>
  <c r="AY70" i="139"/>
  <c r="BB70" i="139" s="1"/>
  <c r="AY69" i="139"/>
  <c r="BB69" i="139" s="1"/>
  <c r="BB68" i="139"/>
  <c r="AY68" i="139"/>
  <c r="AY67" i="139"/>
  <c r="BB67" i="139" s="1"/>
  <c r="AY66" i="139"/>
  <c r="BB66" i="139" s="1"/>
  <c r="AY65" i="139"/>
  <c r="AY73" i="139" s="1"/>
  <c r="AX59" i="139"/>
  <c r="AW59" i="139"/>
  <c r="AV59" i="139"/>
  <c r="AU59" i="139"/>
  <c r="AT59" i="139"/>
  <c r="AS59" i="139"/>
  <c r="AR59" i="139"/>
  <c r="AQ59" i="139"/>
  <c r="AP59" i="139"/>
  <c r="AO59" i="139"/>
  <c r="AN59" i="139"/>
  <c r="AM59" i="139"/>
  <c r="AL59" i="139"/>
  <c r="AK59" i="139"/>
  <c r="AJ59" i="139"/>
  <c r="AI59" i="139"/>
  <c r="AH59" i="139"/>
  <c r="AG59" i="139"/>
  <c r="AF59" i="139"/>
  <c r="AE59" i="139"/>
  <c r="AD59" i="139"/>
  <c r="AC59" i="139"/>
  <c r="AB59" i="139"/>
  <c r="AA59" i="139"/>
  <c r="Z59" i="139"/>
  <c r="Y59" i="139"/>
  <c r="X59" i="139"/>
  <c r="W59" i="139"/>
  <c r="AX58" i="139"/>
  <c r="AW58" i="139"/>
  <c r="AV58" i="139"/>
  <c r="AU58" i="139"/>
  <c r="AT58" i="139"/>
  <c r="AS58" i="139"/>
  <c r="AR58" i="139"/>
  <c r="AQ58" i="139"/>
  <c r="AP58" i="139"/>
  <c r="AO58" i="139"/>
  <c r="AN58" i="139"/>
  <c r="AM58" i="139"/>
  <c r="AL58" i="139"/>
  <c r="AK58" i="139"/>
  <c r="AJ58" i="139"/>
  <c r="AI58" i="139"/>
  <c r="AH58" i="139"/>
  <c r="AG58" i="139"/>
  <c r="AF58" i="139"/>
  <c r="AE58" i="139"/>
  <c r="AD58" i="139"/>
  <c r="AC58" i="139"/>
  <c r="AB58" i="139"/>
  <c r="AA58" i="139"/>
  <c r="Z58" i="139"/>
  <c r="Y58" i="139"/>
  <c r="X58" i="139"/>
  <c r="W58" i="139"/>
  <c r="AY57" i="139"/>
  <c r="BB57" i="139" s="1"/>
  <c r="AY56" i="139"/>
  <c r="BB56" i="139" s="1"/>
  <c r="AY55" i="139"/>
  <c r="BB55" i="139" s="1"/>
  <c r="AY54" i="139"/>
  <c r="BB54" i="139" s="1"/>
  <c r="AY53" i="139"/>
  <c r="BB53" i="139" s="1"/>
  <c r="AY52" i="139"/>
  <c r="BB52" i="139" s="1"/>
  <c r="AY51" i="139"/>
  <c r="BB51" i="139" s="1"/>
  <c r="AY50" i="139"/>
  <c r="BB50" i="139" s="1"/>
  <c r="AY49" i="139"/>
  <c r="BB49" i="139" s="1"/>
  <c r="AY48" i="139"/>
  <c r="BB48" i="139" s="1"/>
  <c r="AY47" i="139"/>
  <c r="BB47" i="139" s="1"/>
  <c r="AY46" i="139"/>
  <c r="BB46" i="139" s="1"/>
  <c r="AY45" i="139"/>
  <c r="BB45" i="139" s="1"/>
  <c r="AY44" i="139"/>
  <c r="BB44" i="139" s="1"/>
  <c r="AY43" i="139"/>
  <c r="BB43" i="139" s="1"/>
  <c r="AY42" i="139"/>
  <c r="BB42" i="139" s="1"/>
  <c r="AY41" i="139"/>
  <c r="BB41" i="139" s="1"/>
  <c r="AY40" i="139"/>
  <c r="BB40" i="139" s="1"/>
  <c r="AY39" i="139"/>
  <c r="BB39" i="139" s="1"/>
  <c r="AY38" i="139"/>
  <c r="BB38" i="139" s="1"/>
  <c r="AY37" i="139"/>
  <c r="AY58" i="139" s="1"/>
  <c r="AE16" i="139"/>
  <c r="AL16" i="139" s="1"/>
  <c r="AV15" i="139"/>
  <c r="AZ15" i="139" s="1"/>
  <c r="AE15" i="139"/>
  <c r="AL15" i="139" s="1"/>
  <c r="L15" i="139"/>
  <c r="AZ14" i="139"/>
  <c r="AV14" i="139"/>
  <c r="AE14" i="139"/>
  <c r="AL14" i="139" s="1"/>
  <c r="AL17" i="139" s="1"/>
  <c r="BA9" i="139"/>
  <c r="AW9" i="139"/>
  <c r="AS9" i="139"/>
  <c r="AO9" i="139"/>
  <c r="AK9" i="139"/>
  <c r="AG9" i="139"/>
  <c r="BE8" i="139"/>
  <c r="L8" i="139"/>
  <c r="BE7" i="139"/>
  <c r="BE6" i="139"/>
  <c r="BE9" i="139" s="1"/>
  <c r="I31" i="137"/>
  <c r="I30" i="137"/>
  <c r="I18" i="137"/>
  <c r="I26" i="137" s="1"/>
  <c r="I33" i="137" s="1"/>
  <c r="I17" i="137"/>
  <c r="I25" i="137" s="1"/>
  <c r="S29" i="141" l="1"/>
  <c r="BC29" i="141"/>
  <c r="AB29" i="141"/>
  <c r="Y29" i="141"/>
  <c r="S30" i="141" s="1"/>
  <c r="AZ29" i="141"/>
  <c r="BF29" i="141"/>
  <c r="AH29" i="141"/>
  <c r="BI29" i="141"/>
  <c r="BC30" i="141" s="1"/>
  <c r="AK29" i="141"/>
  <c r="BL29" i="141"/>
  <c r="AQ29" i="141"/>
  <c r="BO29" i="141"/>
  <c r="AT29" i="141"/>
  <c r="BR29" i="141"/>
  <c r="AW29" i="141"/>
  <c r="BU28" i="141"/>
  <c r="BI26" i="140"/>
  <c r="BG10" i="140"/>
  <c r="AS26" i="140"/>
  <c r="AC26" i="140"/>
  <c r="M26" i="140"/>
  <c r="BH51" i="140"/>
  <c r="BE51" i="140"/>
  <c r="AV16" i="140" s="1"/>
  <c r="AL14" i="140"/>
  <c r="AL17" i="140" s="1"/>
  <c r="AI14" i="140"/>
  <c r="AI17" i="140" s="1"/>
  <c r="AE17" i="140"/>
  <c r="BB58" i="140"/>
  <c r="BH43" i="140"/>
  <c r="BH58" i="140" s="1"/>
  <c r="BE43" i="140"/>
  <c r="AZ15" i="140"/>
  <c r="BB65" i="140"/>
  <c r="AI15" i="140"/>
  <c r="AI16" i="140"/>
  <c r="BB37" i="140"/>
  <c r="BB59" i="140" s="1"/>
  <c r="BB58" i="139"/>
  <c r="BH43" i="139"/>
  <c r="BE43" i="139"/>
  <c r="BE58" i="139" s="1"/>
  <c r="BH51" i="139"/>
  <c r="BE51" i="139"/>
  <c r="AV16" i="139" s="1"/>
  <c r="BI26" i="139"/>
  <c r="AS26" i="139"/>
  <c r="BJ31" i="139"/>
  <c r="AC26" i="139"/>
  <c r="AT31" i="139"/>
  <c r="BG10" i="139"/>
  <c r="N31" i="139"/>
  <c r="AD31" i="139"/>
  <c r="M26" i="139"/>
  <c r="AV17" i="139"/>
  <c r="BC15" i="139"/>
  <c r="BB65" i="139"/>
  <c r="BC14" i="139"/>
  <c r="AE17" i="139"/>
  <c r="AI14" i="139"/>
  <c r="AI15" i="139"/>
  <c r="AI16" i="139"/>
  <c r="BB37" i="139"/>
  <c r="BB59" i="139" s="1"/>
  <c r="AY59" i="139"/>
  <c r="AT30" i="141" l="1"/>
  <c r="AB30" i="141"/>
  <c r="AK30" i="141"/>
  <c r="BL30" i="141"/>
  <c r="BU29" i="141"/>
  <c r="BY32" i="141" s="1"/>
  <c r="I26" i="140"/>
  <c r="Y26" i="140"/>
  <c r="BI27" i="140"/>
  <c r="BE27" i="140" s="1"/>
  <c r="AS27" i="140"/>
  <c r="AO27" i="140" s="1"/>
  <c r="AC27" i="140"/>
  <c r="Y27" i="140" s="1"/>
  <c r="M27" i="140"/>
  <c r="I27" i="140" s="1"/>
  <c r="AO26" i="140"/>
  <c r="BB73" i="140"/>
  <c r="BE65" i="140"/>
  <c r="BE73" i="140" s="1"/>
  <c r="BC16" i="140"/>
  <c r="AZ16" i="140"/>
  <c r="AV14" i="140"/>
  <c r="BE58" i="140"/>
  <c r="BE26" i="140"/>
  <c r="AO26" i="139"/>
  <c r="BB73" i="139"/>
  <c r="BE65" i="139"/>
  <c r="BE73" i="139" s="1"/>
  <c r="I26" i="139"/>
  <c r="BE26" i="139"/>
  <c r="AZ16" i="139"/>
  <c r="AZ17" i="139" s="1"/>
  <c r="BC16" i="139"/>
  <c r="BC17" i="139" s="1"/>
  <c r="BH58" i="139"/>
  <c r="AI17" i="139"/>
  <c r="Y26" i="139"/>
  <c r="AV17" i="140" l="1"/>
  <c r="BC14" i="140"/>
  <c r="BC17" i="140" s="1"/>
  <c r="AZ14" i="140"/>
  <c r="AZ17" i="140" s="1"/>
  <c r="M28" i="140" s="1"/>
  <c r="BQ14" i="140"/>
  <c r="AC28" i="140"/>
  <c r="Y28" i="140" s="1"/>
  <c r="Y29" i="140" s="1"/>
  <c r="AD31" i="140" s="1"/>
  <c r="AC27" i="139"/>
  <c r="AS27" i="139"/>
  <c r="M27" i="139"/>
  <c r="BI27" i="139"/>
  <c r="BI28" i="139"/>
  <c r="BE28" i="139" s="1"/>
  <c r="AS28" i="139"/>
  <c r="AO28" i="139" s="1"/>
  <c r="AC28" i="139"/>
  <c r="Y28" i="139" s="1"/>
  <c r="BQ14" i="139"/>
  <c r="M28" i="139"/>
  <c r="I28" i="139" s="1"/>
  <c r="I28" i="140" l="1"/>
  <c r="I29" i="140" s="1"/>
  <c r="N31" i="140" s="1"/>
  <c r="M29" i="140"/>
  <c r="BQ15" i="140"/>
  <c r="BM14" i="140"/>
  <c r="BM15" i="140" s="1"/>
  <c r="AS28" i="140"/>
  <c r="BI28" i="140"/>
  <c r="AC29" i="140"/>
  <c r="I27" i="139"/>
  <c r="I29" i="139" s="1"/>
  <c r="M29" i="139"/>
  <c r="AO27" i="139"/>
  <c r="AO29" i="139" s="1"/>
  <c r="AS29" i="139"/>
  <c r="Y27" i="139"/>
  <c r="Y29" i="139" s="1"/>
  <c r="AC29" i="139"/>
  <c r="BQ15" i="139"/>
  <c r="BM14" i="139"/>
  <c r="BM15" i="139" s="1"/>
  <c r="BE27" i="139"/>
  <c r="BE29" i="139" s="1"/>
  <c r="BI29" i="139"/>
  <c r="BE28" i="140" l="1"/>
  <c r="BE29" i="140" s="1"/>
  <c r="BJ31" i="140" s="1"/>
  <c r="BI29" i="140"/>
  <c r="AO28" i="140"/>
  <c r="AO29" i="140" s="1"/>
  <c r="AT31" i="140" s="1"/>
  <c r="AS29" i="140"/>
  <c r="Y43" i="132" l="1"/>
  <c r="Y45" i="132" s="1"/>
  <c r="Y28" i="132"/>
  <c r="S18" i="129" l="1"/>
  <c r="S13" i="129"/>
  <c r="S12" i="129"/>
  <c r="AO33" i="123" l="1"/>
  <c r="AO34" i="123" s="1"/>
  <c r="AJ33" i="123"/>
  <c r="AE33" i="123"/>
  <c r="AE34" i="123" s="1"/>
  <c r="Z33" i="123"/>
  <c r="U33" i="123"/>
  <c r="U34" i="123" s="1"/>
  <c r="P33" i="123"/>
  <c r="J33" i="123"/>
  <c r="P34" i="123" s="1"/>
  <c r="AT32" i="123"/>
  <c r="AT31" i="123"/>
  <c r="AT30" i="123"/>
  <c r="AT29" i="123"/>
  <c r="AT28" i="123"/>
  <c r="AT27" i="123"/>
  <c r="AT26" i="123"/>
  <c r="AT25" i="123"/>
  <c r="AT24" i="123"/>
  <c r="AT23" i="123"/>
  <c r="AT22" i="123"/>
  <c r="AT21" i="123"/>
  <c r="AT33" i="123" s="1"/>
  <c r="E17" i="123"/>
  <c r="AD16" i="123"/>
  <c r="AX15" i="123"/>
  <c r="U45" i="123" s="1"/>
  <c r="AD49" i="123" s="1"/>
  <c r="AH13" i="123"/>
  <c r="AK10" i="123"/>
  <c r="U45" i="122"/>
  <c r="AD49" i="122" s="1"/>
  <c r="AJ34" i="122"/>
  <c r="Z34" i="122"/>
  <c r="AO33" i="122"/>
  <c r="AO34" i="122" s="1"/>
  <c r="AJ33" i="122"/>
  <c r="AE33" i="122"/>
  <c r="AE34" i="122" s="1"/>
  <c r="Z33" i="122"/>
  <c r="U33" i="122"/>
  <c r="U34" i="122" s="1"/>
  <c r="P33" i="122"/>
  <c r="J33" i="122"/>
  <c r="P34" i="122" s="1"/>
  <c r="AT32" i="122"/>
  <c r="AT31" i="122"/>
  <c r="AT30" i="122"/>
  <c r="AT29" i="122"/>
  <c r="AT28" i="122"/>
  <c r="AT27" i="122"/>
  <c r="AT26" i="122"/>
  <c r="AT25" i="122"/>
  <c r="AT24" i="122"/>
  <c r="AT23" i="122"/>
  <c r="AT22" i="122"/>
  <c r="AT21" i="122"/>
  <c r="AT33" i="122" s="1"/>
  <c r="E17" i="122"/>
  <c r="BB16" i="122"/>
  <c r="AD16" i="122"/>
  <c r="AX15" i="122"/>
  <c r="AH13" i="122"/>
  <c r="AK10" i="122"/>
  <c r="J41" i="121"/>
  <c r="I41" i="121"/>
  <c r="I42" i="121" s="1"/>
  <c r="J36" i="121"/>
  <c r="I36" i="121"/>
  <c r="I37" i="121" s="1"/>
  <c r="J31" i="121"/>
  <c r="I31" i="121"/>
  <c r="I32" i="121" s="1"/>
  <c r="J26" i="121"/>
  <c r="I26" i="121"/>
  <c r="I27" i="121" s="1"/>
  <c r="E21" i="121" a="1"/>
  <c r="E21" i="121" s="1"/>
  <c r="AJ34" i="123" l="1"/>
  <c r="BB16" i="123"/>
  <c r="Z34" i="123"/>
  <c r="AT34" i="123" s="1"/>
  <c r="AX35" i="123" s="1"/>
  <c r="AT34" i="122"/>
  <c r="AX35" i="122" s="1"/>
  <c r="G28" i="84" l="1"/>
  <c r="G20" i="84"/>
  <c r="G7" i="84"/>
  <c r="G6" i="84"/>
  <c r="G30" i="84" l="1"/>
  <c r="AY233" i="54"/>
  <c r="AY176" i="54"/>
  <c r="AY119" i="54"/>
  <c r="AY232" i="54"/>
  <c r="AY231" i="54"/>
  <c r="AY230" i="54"/>
  <c r="AY229" i="54"/>
  <c r="AY228" i="54"/>
  <c r="AY227" i="54"/>
  <c r="AY226" i="54"/>
  <c r="AY225" i="54"/>
  <c r="AY224" i="54"/>
  <c r="AY223" i="54"/>
  <c r="AY222" i="54"/>
  <c r="AY221" i="54"/>
  <c r="AY220" i="54"/>
  <c r="AY219" i="54"/>
  <c r="AY218" i="54"/>
  <c r="AY217" i="54"/>
  <c r="AY216" i="54"/>
  <c r="AY215" i="54"/>
  <c r="AY214" i="54"/>
  <c r="AY213" i="54"/>
  <c r="AY212" i="54"/>
  <c r="AY211" i="54"/>
  <c r="AY210" i="54"/>
  <c r="AY209" i="54"/>
  <c r="AY208" i="54"/>
  <c r="AY207" i="54"/>
  <c r="AY206" i="54"/>
  <c r="AY205" i="54"/>
  <c r="AY204" i="54"/>
  <c r="AY203" i="54"/>
  <c r="AY202" i="54"/>
  <c r="AY201" i="54"/>
  <c r="AY200" i="54"/>
  <c r="AY199" i="54"/>
  <c r="AY198" i="54"/>
  <c r="AY197" i="54"/>
  <c r="AY196" i="54"/>
  <c r="AY195" i="54"/>
  <c r="AY194" i="54"/>
  <c r="AY193" i="54"/>
  <c r="AY192" i="54"/>
  <c r="AY191" i="54"/>
  <c r="AY190" i="54"/>
  <c r="AY189" i="54"/>
  <c r="AY188" i="54"/>
  <c r="AY187" i="54"/>
  <c r="AY186" i="54"/>
  <c r="AY185" i="54"/>
  <c r="AY184" i="54"/>
  <c r="AY183" i="54"/>
  <c r="AY182" i="54"/>
  <c r="AY181" i="54"/>
  <c r="AY180" i="54"/>
  <c r="AY179" i="54"/>
  <c r="AY178" i="54"/>
  <c r="AY175" i="54"/>
  <c r="AY174" i="54"/>
  <c r="AY173" i="54"/>
  <c r="AY172" i="54"/>
  <c r="AY171" i="54"/>
  <c r="AY170" i="54"/>
  <c r="AY169" i="54"/>
  <c r="AY168" i="54"/>
  <c r="AY167" i="54"/>
  <c r="AY166" i="54"/>
  <c r="AY165" i="54"/>
  <c r="AY164" i="54"/>
  <c r="AY163" i="54"/>
  <c r="AY162" i="54"/>
  <c r="AY161" i="54"/>
  <c r="AY160" i="54"/>
  <c r="AY159" i="54"/>
  <c r="AY158" i="54"/>
  <c r="AY157" i="54"/>
  <c r="AY156" i="54"/>
  <c r="AY155" i="54"/>
  <c r="AY154" i="54"/>
  <c r="AY153" i="54"/>
  <c r="AY152" i="54"/>
  <c r="AY151" i="54"/>
  <c r="AY150" i="54"/>
  <c r="AY149" i="54"/>
  <c r="AY148" i="54"/>
  <c r="AY147" i="54"/>
  <c r="AY146" i="54"/>
  <c r="AY145" i="54"/>
  <c r="AY144" i="54"/>
  <c r="AY143" i="54"/>
  <c r="AY142" i="54"/>
  <c r="AY141" i="54"/>
  <c r="AY140" i="54"/>
  <c r="AY139" i="54"/>
  <c r="AY138" i="54"/>
  <c r="AY137" i="54"/>
  <c r="AY136" i="54"/>
  <c r="AY135" i="54"/>
  <c r="AY134" i="54"/>
  <c r="AY133" i="54"/>
  <c r="AY132" i="54"/>
  <c r="AY131" i="54"/>
  <c r="AY130" i="54"/>
  <c r="AY129" i="54"/>
  <c r="AY128" i="54"/>
  <c r="AY127" i="54"/>
  <c r="AY126" i="54"/>
  <c r="AY125" i="54"/>
  <c r="AY124" i="54"/>
  <c r="AY123" i="54"/>
  <c r="AY122" i="54"/>
  <c r="AY121" i="54"/>
  <c r="AY118" i="54"/>
  <c r="AY117" i="54"/>
  <c r="AY116" i="54"/>
  <c r="AY115" i="54"/>
  <c r="AY114" i="54"/>
  <c r="AY113" i="54"/>
  <c r="AY112" i="54"/>
  <c r="AY111" i="54"/>
  <c r="AY110" i="54"/>
  <c r="AY109" i="54"/>
  <c r="AY108" i="54"/>
  <c r="AY107" i="54"/>
  <c r="AY106" i="54"/>
  <c r="AY105" i="54"/>
  <c r="AY104" i="54"/>
  <c r="AY103" i="54"/>
  <c r="AY102" i="54"/>
  <c r="AY101" i="54"/>
  <c r="AY100" i="54"/>
  <c r="AY99" i="54"/>
  <c r="AY98" i="54"/>
  <c r="AY97" i="54"/>
  <c r="AY96" i="54"/>
  <c r="AY95" i="54"/>
  <c r="AY94" i="54"/>
  <c r="AY93" i="54"/>
  <c r="AY92" i="54"/>
  <c r="AY91" i="54"/>
  <c r="AY90" i="54"/>
  <c r="AY89" i="54"/>
  <c r="AY88" i="54"/>
  <c r="AY87" i="54"/>
  <c r="AY86" i="54"/>
  <c r="AY85" i="54"/>
  <c r="AY84" i="54"/>
  <c r="AY83" i="54"/>
  <c r="AY82" i="54"/>
  <c r="AY81" i="54"/>
  <c r="AY80" i="54"/>
  <c r="AY79" i="54"/>
  <c r="AY78" i="54"/>
  <c r="AY77" i="54"/>
  <c r="AY76" i="54"/>
  <c r="AY75" i="54"/>
  <c r="AY74" i="54"/>
  <c r="AY73" i="54"/>
  <c r="AY72" i="54"/>
  <c r="AY71" i="54"/>
  <c r="AY70" i="54"/>
  <c r="AY69" i="54"/>
  <c r="AY68" i="54"/>
  <c r="AY67" i="54"/>
  <c r="AY66" i="54"/>
  <c r="AY65" i="54"/>
  <c r="AY64" i="54"/>
  <c r="AY62" i="54"/>
  <c r="AY61" i="54"/>
  <c r="AY60" i="54"/>
  <c r="AY59" i="54"/>
  <c r="AY58" i="54"/>
  <c r="AY57" i="54"/>
  <c r="AY56" i="54"/>
  <c r="AY55" i="54"/>
  <c r="AY54" i="54"/>
  <c r="AY53" i="54"/>
  <c r="AY52" i="54"/>
  <c r="AY51" i="54"/>
  <c r="AY50" i="54"/>
  <c r="AY49" i="54"/>
  <c r="AY48" i="54"/>
  <c r="AY47" i="54"/>
  <c r="AY46" i="54"/>
  <c r="AY45" i="54"/>
  <c r="AY44" i="54"/>
  <c r="AY43" i="54"/>
  <c r="AY42" i="54"/>
  <c r="AY41" i="54"/>
  <c r="AY40" i="54"/>
  <c r="AY39" i="54"/>
  <c r="AY38" i="54"/>
  <c r="AY37" i="54"/>
  <c r="AY36" i="54"/>
  <c r="AY35" i="54"/>
  <c r="AY34" i="54"/>
  <c r="AY33" i="54"/>
  <c r="AY32" i="54"/>
  <c r="AY31" i="54"/>
  <c r="AY30" i="54"/>
  <c r="AY29" i="54"/>
  <c r="AY28" i="54"/>
  <c r="AY27" i="54"/>
  <c r="AY26" i="54"/>
  <c r="AY25" i="54"/>
  <c r="AY24" i="54"/>
  <c r="AY23" i="54"/>
  <c r="AY22" i="54"/>
  <c r="AY21" i="54"/>
  <c r="AY20" i="54"/>
  <c r="AY19" i="54"/>
  <c r="AY18" i="54"/>
  <c r="AY17" i="54"/>
  <c r="AY16" i="54"/>
  <c r="AY15" i="54"/>
  <c r="AY14" i="54"/>
  <c r="AY13" i="54"/>
  <c r="AY12" i="54"/>
  <c r="AY11" i="54"/>
  <c r="AY10" i="54"/>
  <c r="AY9" i="54"/>
  <c r="AY8" i="54"/>
  <c r="AY7" i="54"/>
  <c r="AY5"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NOTE20XXXX</author>
  </authors>
  <commentList>
    <comment ref="B5" authorId="0" shapeId="0" xr:uid="{00000000-0006-0000-1100-000001000000}">
      <text>
        <r>
          <rPr>
            <sz val="9"/>
            <color indexed="81"/>
            <rFont val="ＭＳ Ｐゴシック"/>
            <family val="3"/>
            <charset val="128"/>
          </rPr>
          <t xml:space="preserve">時間帯は事業所でそれぞれ設定してください。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2" authorId="0" shapeId="0" xr:uid="{36114ABF-3448-4615-88ED-99BC7A04D657}">
      <text>
        <r>
          <rPr>
            <b/>
            <sz val="9"/>
            <color indexed="81"/>
            <rFont val="MS P ゴシック"/>
            <family val="3"/>
            <charset val="128"/>
          </rPr>
          <t>鹿児島県:
R6.7.1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4" authorId="0" shapeId="0" xr:uid="{D9E6DCBE-3177-4196-85AD-4F576C8706EA}">
      <text>
        <r>
          <rPr>
            <b/>
            <sz val="9"/>
            <color indexed="81"/>
            <rFont val="MS P ゴシック"/>
            <family val="3"/>
            <charset val="128"/>
          </rPr>
          <t>鹿児島県:
R6.7.1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3" authorId="0" shapeId="0" xr:uid="{5C41085C-1D28-40DD-8852-031E0534A19B}">
      <text>
        <r>
          <rPr>
            <b/>
            <sz val="9"/>
            <color indexed="81"/>
            <rFont val="MS P ゴシック"/>
            <family val="3"/>
            <charset val="128"/>
          </rPr>
          <t>鹿児島県:
R6.7.1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3" authorId="0" shapeId="0" xr:uid="{75AFF1C5-79D3-4805-96C0-93502FFE0D9D}">
      <text>
        <r>
          <rPr>
            <b/>
            <sz val="9"/>
            <color indexed="81"/>
            <rFont val="MS P ゴシック"/>
            <family val="3"/>
            <charset val="128"/>
          </rPr>
          <t>鹿児島県:
 R6.7.1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3" authorId="0" shapeId="0" xr:uid="{8F5FA042-CBB6-4171-A93B-F18C98EAB09C}">
      <text>
        <r>
          <rPr>
            <b/>
            <sz val="9"/>
            <color indexed="81"/>
            <rFont val="MS P ゴシック"/>
            <family val="3"/>
            <charset val="128"/>
          </rPr>
          <t>鹿児島県:R6.7.1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2" authorId="0" shapeId="0" xr:uid="{5BE23B10-DB0D-4717-B12C-64D2E4F99324}">
      <text>
        <r>
          <rPr>
            <b/>
            <sz val="9"/>
            <color indexed="81"/>
            <rFont val="MS P ゴシック"/>
            <family val="3"/>
            <charset val="128"/>
          </rPr>
          <t xml:space="preserve">鹿児島県:R6.7.1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3" authorId="0" shapeId="0" xr:uid="{5F5E7A95-3168-4C22-AB90-2F3BE6FFD7D9}">
      <text>
        <r>
          <rPr>
            <b/>
            <sz val="9"/>
            <color indexed="81"/>
            <rFont val="MS P ゴシック"/>
            <family val="3"/>
            <charset val="128"/>
          </rPr>
          <t>鹿児島県:R6.7.1</t>
        </r>
      </text>
    </comment>
  </commentList>
</comments>
</file>

<file path=xl/sharedStrings.xml><?xml version="1.0" encoding="utf-8"?>
<sst xmlns="http://schemas.openxmlformats.org/spreadsheetml/2006/main" count="3075" uniqueCount="1378">
  <si>
    <t>②</t>
    <phoneticPr fontId="4"/>
  </si>
  <si>
    <t>有・無</t>
    <rPh sb="0" eb="1">
      <t>ア</t>
    </rPh>
    <rPh sb="2" eb="3">
      <t>ナ</t>
    </rPh>
    <phoneticPr fontId="4"/>
  </si>
  <si>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4"/>
  </si>
  <si>
    <t>保健師</t>
    <rPh sb="0" eb="3">
      <t>ホケンシ</t>
    </rPh>
    <phoneticPr fontId="4"/>
  </si>
  <si>
    <t>准看護師</t>
    <rPh sb="0" eb="4">
      <t>ジュンカンゴシ</t>
    </rPh>
    <phoneticPr fontId="4"/>
  </si>
  <si>
    <t>当該施設の前年度の利用定員</t>
    <rPh sb="0" eb="2">
      <t>トウガイ</t>
    </rPh>
    <rPh sb="2" eb="4">
      <t>シセツ</t>
    </rPh>
    <rPh sb="5" eb="8">
      <t>ゼンネンド</t>
    </rPh>
    <rPh sb="9" eb="11">
      <t>リヨウ</t>
    </rPh>
    <rPh sb="11" eb="13">
      <t>テイイン</t>
    </rPh>
    <phoneticPr fontId="4"/>
  </si>
  <si>
    <t>Ａ</t>
    <phoneticPr fontId="4"/>
  </si>
  <si>
    <t>うち施設外支援実施利用者</t>
    <rPh sb="2" eb="5">
      <t>シセツガイ</t>
    </rPh>
    <rPh sb="5" eb="7">
      <t>シエン</t>
    </rPh>
    <rPh sb="7" eb="9">
      <t>ジッシ</t>
    </rPh>
    <rPh sb="9" eb="12">
      <t>リヨウシャ</t>
    </rPh>
    <phoneticPr fontId="4"/>
  </si>
  <si>
    <t>Ｂ</t>
    <phoneticPr fontId="4"/>
  </si>
  <si>
    <t>施設外支援実施率　（　（Ｂ）／（Ａ）　）</t>
    <rPh sb="0" eb="3">
      <t>シセツガイ</t>
    </rPh>
    <rPh sb="3" eb="5">
      <t>シエン</t>
    </rPh>
    <rPh sb="5" eb="7">
      <t>ジッシ</t>
    </rPh>
    <rPh sb="7" eb="8">
      <t>リツ</t>
    </rPh>
    <phoneticPr fontId="4"/>
  </si>
  <si>
    <t>Ｃ</t>
    <phoneticPr fontId="4"/>
  </si>
  <si>
    <t>職場実習等</t>
    <rPh sb="0" eb="2">
      <t>ショクバ</t>
    </rPh>
    <rPh sb="2" eb="5">
      <t>ジッシュウナド</t>
    </rPh>
    <phoneticPr fontId="4"/>
  </si>
  <si>
    <t>求職活動等</t>
    <rPh sb="0" eb="2">
      <t>キュウショク</t>
    </rPh>
    <rPh sb="2" eb="5">
      <t>カツドウナド</t>
    </rPh>
    <phoneticPr fontId="4"/>
  </si>
  <si>
    <t>○</t>
    <phoneticPr fontId="4"/>
  </si>
  <si>
    <t>Ｄ</t>
    <phoneticPr fontId="4"/>
  </si>
  <si>
    <t>Ｅ</t>
    <phoneticPr fontId="4"/>
  </si>
  <si>
    <t>番　　　　　　　　号</t>
    <rPh sb="0" eb="1">
      <t>バン</t>
    </rPh>
    <rPh sb="9" eb="10">
      <t>ゴウ</t>
    </rPh>
    <phoneticPr fontId="4"/>
  </si>
  <si>
    <t>様</t>
    <rPh sb="0" eb="1">
      <t>サマ</t>
    </rPh>
    <phoneticPr fontId="4"/>
  </si>
  <si>
    <t>施設又は事業所所在地及び名称</t>
    <rPh sb="0" eb="2">
      <t>シセツ</t>
    </rPh>
    <rPh sb="2" eb="3">
      <t>マタ</t>
    </rPh>
    <rPh sb="4" eb="7">
      <t>ジギョウショ</t>
    </rPh>
    <rPh sb="7" eb="10">
      <t>ショザイチ</t>
    </rPh>
    <rPh sb="10" eb="11">
      <t>オヨ</t>
    </rPh>
    <rPh sb="12" eb="14">
      <t>メイショウ</t>
    </rPh>
    <phoneticPr fontId="4"/>
  </si>
  <si>
    <t>代表者氏名</t>
    <rPh sb="0" eb="3">
      <t>ダイヒョウシャ</t>
    </rPh>
    <rPh sb="3" eb="5">
      <t>シメイ</t>
    </rPh>
    <phoneticPr fontId="4"/>
  </si>
  <si>
    <t>　　　　　　　　印</t>
    <rPh sb="8" eb="9">
      <t>イン</t>
    </rPh>
    <phoneticPr fontId="4"/>
  </si>
  <si>
    <t>異動区分</t>
    <phoneticPr fontId="4"/>
  </si>
  <si>
    <t>　①　新規　　②　変更　　③　終了</t>
    <phoneticPr fontId="4"/>
  </si>
  <si>
    <t>届 出 項 目</t>
    <phoneticPr fontId="4"/>
  </si>
  <si>
    <t>③</t>
    <phoneticPr fontId="4"/>
  </si>
  <si>
    <t>(1)</t>
    <phoneticPr fontId="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</si>
  <si>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4"/>
  </si>
  <si>
    <t>重度訪問介護従業者の総数</t>
    <rPh sb="0" eb="2">
      <t>ジュウド</t>
    </rPh>
    <rPh sb="2" eb="4">
      <t>ホウモン</t>
    </rPh>
    <rPh sb="4" eb="6">
      <t>カイゴ</t>
    </rPh>
    <rPh sb="6" eb="9">
      <t>ジュウギョウシャ</t>
    </rPh>
    <rPh sb="10" eb="12">
      <t>ソウスウ</t>
    </rPh>
    <phoneticPr fontId="4"/>
  </si>
  <si>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4"/>
  </si>
  <si>
    <t>（注）　　１．　施設又は事業所名欄には，施設の種別も記入してください。</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4"/>
  </si>
  <si>
    <t>13時</t>
    <rPh sb="2" eb="3">
      <t>ジ</t>
    </rPh>
    <phoneticPr fontId="4"/>
  </si>
  <si>
    <t>中村　サブロー</t>
    <rPh sb="0" eb="2">
      <t>ナカムラ</t>
    </rPh>
    <phoneticPr fontId="4"/>
  </si>
  <si>
    <t>山田　シロー</t>
    <rPh sb="0" eb="2">
      <t>ヤマダ</t>
    </rPh>
    <phoneticPr fontId="4"/>
  </si>
  <si>
    <t>鈴木　ゴロー</t>
    <rPh sb="0" eb="2">
      <t>スズキ</t>
    </rPh>
    <phoneticPr fontId="4"/>
  </si>
  <si>
    <t>佐藤　ロクロー</t>
    <rPh sb="0" eb="2">
      <t>サトウ</t>
    </rPh>
    <phoneticPr fontId="4"/>
  </si>
  <si>
    <t>太田　シチロー</t>
    <rPh sb="0" eb="2">
      <t>オオタ</t>
    </rPh>
    <phoneticPr fontId="4"/>
  </si>
  <si>
    <t>長島　ハチロー</t>
    <rPh sb="0" eb="2">
      <t>ナガシマ</t>
    </rPh>
    <phoneticPr fontId="4"/>
  </si>
  <si>
    <t>２日目</t>
    <rPh sb="1" eb="2">
      <t>カ</t>
    </rPh>
    <rPh sb="2" eb="3">
      <t>メ</t>
    </rPh>
    <phoneticPr fontId="4"/>
  </si>
  <si>
    <t>３日目</t>
    <rPh sb="1" eb="3">
      <t>ニチメ</t>
    </rPh>
    <phoneticPr fontId="4"/>
  </si>
  <si>
    <t>４日目</t>
    <rPh sb="1" eb="3">
      <t>ニチメ</t>
    </rPh>
    <phoneticPr fontId="4"/>
  </si>
  <si>
    <t>５日目</t>
    <rPh sb="1" eb="3">
      <t>ニチメ</t>
    </rPh>
    <phoneticPr fontId="4"/>
  </si>
  <si>
    <t>６日目</t>
    <rPh sb="1" eb="3">
      <t>ニチメ</t>
    </rPh>
    <phoneticPr fontId="4"/>
  </si>
  <si>
    <t>７日目</t>
    <rPh sb="1" eb="3">
      <t>ニチメ</t>
    </rPh>
    <phoneticPr fontId="4"/>
  </si>
  <si>
    <t>（１７；００～９：００）</t>
    <phoneticPr fontId="4"/>
  </si>
  <si>
    <t>事業所・施設の名称</t>
    <rPh sb="0" eb="3">
      <t>ジギョウショ</t>
    </rPh>
    <rPh sb="4" eb="6">
      <t>シセツ</t>
    </rPh>
    <rPh sb="7" eb="9">
      <t>メイショウ</t>
    </rPh>
    <phoneticPr fontId="4"/>
  </si>
  <si>
    <t>ださい。</t>
    <phoneticPr fontId="4"/>
  </si>
  <si>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4"/>
  </si>
  <si>
    <t>①　新規　　　　　　　　　②　変更　　　　　　　　　　③　終了</t>
    <rPh sb="2" eb="4">
      <t>シンキ</t>
    </rPh>
    <rPh sb="15" eb="17">
      <t>ヘンコウ</t>
    </rPh>
    <rPh sb="29" eb="31">
      <t>シュウリョウ</t>
    </rPh>
    <phoneticPr fontId="4"/>
  </si>
  <si>
    <t>合計</t>
    <rPh sb="0" eb="2">
      <t>ゴウケイ</t>
    </rPh>
    <phoneticPr fontId="4"/>
  </si>
  <si>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4"/>
  </si>
  <si>
    <t>２　申請する定員区分</t>
    <rPh sb="2" eb="4">
      <t>シンセイ</t>
    </rPh>
    <rPh sb="6" eb="8">
      <t>テイイン</t>
    </rPh>
    <rPh sb="8" eb="10">
      <t>クブン</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</si>
  <si>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</si>
  <si>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</si>
  <si>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</si>
  <si>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</si>
  <si>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１　新規　　　　　　　　　２　変更　　　　　　　　　　３　終了</t>
    <rPh sb="2" eb="4">
      <t>シンキ</t>
    </rPh>
    <rPh sb="15" eb="17">
      <t>ヘンコウ</t>
    </rPh>
    <rPh sb="29" eb="31">
      <t>シュウリョウ</t>
    </rPh>
    <phoneticPr fontId="4"/>
  </si>
  <si>
    <t>　　　　　について」平成21年3月31日（障障発第0331003号厚生労働省社会・援護局障害保健福祉部障害保健福祉課長　</t>
    <rPh sb="10" eb="12">
      <t>ヘイセイ</t>
    </rPh>
    <rPh sb="14" eb="15">
      <t>ネン</t>
    </rPh>
    <rPh sb="16" eb="17">
      <t>ガツ</t>
    </rPh>
    <rPh sb="19" eb="20">
      <t>ニチ</t>
    </rPh>
    <rPh sb="21" eb="22">
      <t>サワ</t>
    </rPh>
    <rPh sb="22" eb="23">
      <t>サワ</t>
    </rPh>
    <rPh sb="23" eb="24">
      <t>ハツ</t>
    </rPh>
    <rPh sb="24" eb="25">
      <t>ダイ</t>
    </rPh>
    <rPh sb="32" eb="33">
      <t>ゴウ</t>
    </rPh>
    <rPh sb="33" eb="35">
      <t>コウセイ</t>
    </rPh>
    <rPh sb="35" eb="38">
      <t>ロウドウショウ</t>
    </rPh>
    <rPh sb="38" eb="40">
      <t>シャカイ</t>
    </rPh>
    <rPh sb="41" eb="43">
      <t>エンゴ</t>
    </rPh>
    <rPh sb="43" eb="44">
      <t>キョク</t>
    </rPh>
    <rPh sb="44" eb="46">
      <t>ショウガイ</t>
    </rPh>
    <rPh sb="46" eb="48">
      <t>ホケン</t>
    </rPh>
    <rPh sb="48" eb="50">
      <t>フクシ</t>
    </rPh>
    <rPh sb="50" eb="51">
      <t>ブ</t>
    </rPh>
    <rPh sb="51" eb="53">
      <t>ショウガイ</t>
    </rPh>
    <rPh sb="53" eb="55">
      <t>ホケン</t>
    </rPh>
    <rPh sb="55" eb="57">
      <t>フクシ</t>
    </rPh>
    <rPh sb="57" eb="59">
      <t>カチョウ</t>
    </rPh>
    <phoneticPr fontId="4"/>
  </si>
  <si>
    <t>　　　　  通知に留意してください。</t>
    <rPh sb="6" eb="8">
      <t>ツウチ</t>
    </rPh>
    <rPh sb="9" eb="11">
      <t>リュウイ</t>
    </rPh>
    <phoneticPr fontId="4"/>
  </si>
  <si>
    <t>　 平均値</t>
    <rPh sb="2" eb="5">
      <t>ヘイキンチ</t>
    </rPh>
    <phoneticPr fontId="4"/>
  </si>
  <si>
    <t>4　前年度の利用者の数の</t>
    <rPh sb="2" eb="5">
      <t>ゼンネンド</t>
    </rPh>
    <rPh sb="6" eb="9">
      <t>リヨウシャ</t>
    </rPh>
    <rPh sb="10" eb="11">
      <t>カズ</t>
    </rPh>
    <phoneticPr fontId="4"/>
  </si>
  <si>
    <t>※平均利用者数に関する届出書により算出して，平均利用者数を記載してください。</t>
  </si>
  <si>
    <t>　　　４　　施設入所支援単位における生活支援員の員数が次の（１）から（３）までのいずれかに該当すること。</t>
  </si>
  <si>
    <t>　　　（１）前年度の利用者の数の平均値が21人以上40人以下である場合にあっては2以上。</t>
  </si>
  <si>
    <t>　　　（２）前年度の利用者の数の平均値が４1人以上60人以下である場合にあっては３以上。</t>
  </si>
  <si>
    <t>　　　（３）前年度の利用者の数の平均値が61人以上である場合にあっては３に，当該前年度の利用者の</t>
  </si>
  <si>
    <t>　　　　　 の数の平均値が６０を超えて40又はその端数を増すごとに１を加えて得た数以上。</t>
  </si>
  <si>
    <t>居宅介護従業者の総数</t>
    <rPh sb="0" eb="2">
      <t>キョタク</t>
    </rPh>
    <rPh sb="2" eb="4">
      <t>カイゴ</t>
    </rPh>
    <rPh sb="4" eb="7">
      <t>ジュウギョウシャ</t>
    </rPh>
    <rPh sb="8" eb="10">
      <t>ソウスウ</t>
    </rPh>
    <phoneticPr fontId="4"/>
  </si>
  <si>
    <t>時間</t>
    <rPh sb="0" eb="2">
      <t>ジカン</t>
    </rPh>
    <phoneticPr fontId="4"/>
  </si>
  <si>
    <t>(2)</t>
  </si>
  <si>
    <t>(3)</t>
  </si>
  <si>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4"/>
  </si>
  <si>
    <t>事 業 所 名</t>
    <rPh sb="0" eb="1">
      <t>コト</t>
    </rPh>
    <rPh sb="2" eb="3">
      <t>ギョウ</t>
    </rPh>
    <rPh sb="4" eb="5">
      <t>ショ</t>
    </rPh>
    <rPh sb="6" eb="7">
      <t>メイ</t>
    </rPh>
    <phoneticPr fontId="4"/>
  </si>
  <si>
    <t>　※障害者支援施設（施設入所支援）における夜勤時間帯（午後１０時から翌日の午前５時までの時間を含めた連続する１６時間）の職員配置体制は，昼間実施サービスにおける従業者のローテーションにより確保する場合，従業者の勤務の体制及び勤務形態一覧表をに色分けをするか若しくは別途作成するなど内容が明確になるようにしてください。</t>
    <rPh sb="2" eb="5">
      <t>ショウガイシャ</t>
    </rPh>
    <rPh sb="5" eb="7">
      <t>シエン</t>
    </rPh>
    <rPh sb="7" eb="9">
      <t>シセツ</t>
    </rPh>
    <rPh sb="10" eb="12">
      <t>シセツ</t>
    </rPh>
    <rPh sb="12" eb="14">
      <t>ニュウショ</t>
    </rPh>
    <rPh sb="14" eb="16">
      <t>シエン</t>
    </rPh>
    <rPh sb="21" eb="23">
      <t>ヤキン</t>
    </rPh>
    <rPh sb="23" eb="26">
      <t>ジカンタイ</t>
    </rPh>
    <rPh sb="27" eb="29">
      <t>ゴゴ</t>
    </rPh>
    <rPh sb="31" eb="32">
      <t>ジ</t>
    </rPh>
    <rPh sb="34" eb="36">
      <t>ヨクジツ</t>
    </rPh>
    <rPh sb="37" eb="39">
      <t>ゴゼン</t>
    </rPh>
    <rPh sb="40" eb="41">
      <t>ジ</t>
    </rPh>
    <rPh sb="44" eb="46">
      <t>ジカン</t>
    </rPh>
    <rPh sb="47" eb="48">
      <t>フク</t>
    </rPh>
    <rPh sb="50" eb="52">
      <t>レンゾク</t>
    </rPh>
    <rPh sb="56" eb="58">
      <t>ジカン</t>
    </rPh>
    <rPh sb="60" eb="62">
      <t>ショクイン</t>
    </rPh>
    <rPh sb="62" eb="64">
      <t>ハイチ</t>
    </rPh>
    <rPh sb="64" eb="66">
      <t>タイセイ</t>
    </rPh>
    <rPh sb="68" eb="70">
      <t>ヒルマ</t>
    </rPh>
    <rPh sb="70" eb="72">
      <t>ジッシ</t>
    </rPh>
    <rPh sb="80" eb="83">
      <t>ジュウギョウシャ</t>
    </rPh>
    <rPh sb="94" eb="96">
      <t>カクホ</t>
    </rPh>
    <rPh sb="98" eb="100">
      <t>バアイ</t>
    </rPh>
    <rPh sb="101" eb="104">
      <t>ジュウギョウシャ</t>
    </rPh>
    <rPh sb="105" eb="107">
      <t>キンム</t>
    </rPh>
    <rPh sb="108" eb="110">
      <t>タイセイ</t>
    </rPh>
    <rPh sb="110" eb="111">
      <t>オヨ</t>
    </rPh>
    <rPh sb="112" eb="114">
      <t>キンム</t>
    </rPh>
    <rPh sb="114" eb="116">
      <t>ケイタイ</t>
    </rPh>
    <rPh sb="116" eb="119">
      <t>イチランヒョウ</t>
    </rPh>
    <rPh sb="121" eb="123">
      <t>イロワ</t>
    </rPh>
    <rPh sb="128" eb="129">
      <t>モ</t>
    </rPh>
    <rPh sb="132" eb="134">
      <t>ベット</t>
    </rPh>
    <rPh sb="134" eb="136">
      <t>サクセイ</t>
    </rPh>
    <rPh sb="140" eb="142">
      <t>ナイヨウ</t>
    </rPh>
    <rPh sb="143" eb="145">
      <t>メイカク</t>
    </rPh>
    <phoneticPr fontId="4"/>
  </si>
  <si>
    <t>異動区分</t>
    <rPh sb="0" eb="2">
      <t>イドウ</t>
    </rPh>
    <rPh sb="2" eb="4">
      <t>クブン</t>
    </rPh>
    <phoneticPr fontId="4"/>
  </si>
  <si>
    <t>職員の数（実人数）を記載してください。</t>
    <rPh sb="5" eb="6">
      <t>ジツ</t>
    </rPh>
    <rPh sb="6" eb="8">
      <t>ニンズウ</t>
    </rPh>
    <phoneticPr fontId="4"/>
  </si>
  <si>
    <t>月延べサービス提供時間</t>
    <rPh sb="0" eb="1">
      <t>ツキ</t>
    </rPh>
    <rPh sb="1" eb="2">
      <t>ノ</t>
    </rPh>
    <rPh sb="7" eb="9">
      <t>テイキョウ</t>
    </rPh>
    <rPh sb="9" eb="11">
      <t>ジカン</t>
    </rPh>
    <phoneticPr fontId="4"/>
  </si>
  <si>
    <t>居宅介護従業者の数</t>
    <rPh sb="0" eb="2">
      <t>キョタク</t>
    </rPh>
    <rPh sb="2" eb="4">
      <t>カイゴ</t>
    </rPh>
    <rPh sb="4" eb="7">
      <t>ジュウギョウシャ</t>
    </rPh>
    <rPh sb="8" eb="9">
      <t>スウ</t>
    </rPh>
    <phoneticPr fontId="4"/>
  </si>
  <si>
    <t>職員数</t>
    <rPh sb="0" eb="3">
      <t>ショクインスウ</t>
    </rPh>
    <phoneticPr fontId="4"/>
  </si>
  <si>
    <t>常勤換算職員数</t>
    <rPh sb="0" eb="2">
      <t>ジョウキン</t>
    </rPh>
    <rPh sb="2" eb="4">
      <t>カンサン</t>
    </rPh>
    <rPh sb="4" eb="7">
      <t>ショクインスウ</t>
    </rPh>
    <phoneticPr fontId="4"/>
  </si>
  <si>
    <t>サービス提供責任者</t>
    <rPh sb="4" eb="6">
      <t>テイキョウ</t>
    </rPh>
    <rPh sb="6" eb="9">
      <t>セキニンシャ</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</si>
  <si>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</si>
  <si>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第１号職場適応援助者研修</t>
    <rPh sb="0" eb="1">
      <t>ダイ</t>
    </rPh>
    <rPh sb="2" eb="3">
      <t>ゴウ</t>
    </rPh>
    <rPh sb="3" eb="5">
      <t>ショクバ</t>
    </rPh>
    <rPh sb="5" eb="7">
      <t>テキオウ</t>
    </rPh>
    <rPh sb="7" eb="10">
      <t>エンジョシャ</t>
    </rPh>
    <rPh sb="10" eb="12">
      <t>ケンシュウ</t>
    </rPh>
    <phoneticPr fontId="4"/>
  </si>
  <si>
    <t>　　　平成　　○年　　　　○　月　　　　○　日</t>
    <rPh sb="3" eb="5">
      <t>ヘイセイ</t>
    </rPh>
    <rPh sb="8" eb="9">
      <t>ネン</t>
    </rPh>
    <rPh sb="15" eb="16">
      <t>ガツ</t>
    </rPh>
    <rPh sb="22" eb="23">
      <t>ニチ</t>
    </rPh>
    <phoneticPr fontId="4"/>
  </si>
  <si>
    <t>２　看護職員の配置状況</t>
    <rPh sb="2" eb="4">
      <t>カンゴ</t>
    </rPh>
    <rPh sb="4" eb="6">
      <t>ショクイン</t>
    </rPh>
    <rPh sb="7" eb="9">
      <t>ハイチ</t>
    </rPh>
    <rPh sb="9" eb="11">
      <t>ジョウキョウ</t>
    </rPh>
    <phoneticPr fontId="4"/>
  </si>
  <si>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4"/>
  </si>
  <si>
    <t>提供する時間における看護体制を記載してください。</t>
    <phoneticPr fontId="4"/>
  </si>
  <si>
    <t>常勤換算
職員数</t>
    <rPh sb="0" eb="2">
      <t>ジョウキン</t>
    </rPh>
    <rPh sb="2" eb="4">
      <t>カンサン</t>
    </rPh>
    <rPh sb="5" eb="7">
      <t>ショクイン</t>
    </rPh>
    <rPh sb="7" eb="8">
      <t>スウ</t>
    </rPh>
    <phoneticPr fontId="4"/>
  </si>
  <si>
    <t>サービス
提供時間</t>
    <rPh sb="5" eb="7">
      <t>テイキョウ</t>
    </rPh>
    <rPh sb="7" eb="9">
      <t>ジカン</t>
    </rPh>
    <phoneticPr fontId="4"/>
  </si>
  <si>
    <t>行動援護従業者の総数</t>
    <rPh sb="0" eb="4">
      <t>コウドウエンゴ</t>
    </rPh>
    <rPh sb="4" eb="7">
      <t>ジュウギョウシャ</t>
    </rPh>
    <rPh sb="8" eb="10">
      <t>ソウスウ</t>
    </rPh>
    <phoneticPr fontId="4"/>
  </si>
  <si>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4"/>
  </si>
  <si>
    <t>行動援護従業者の数</t>
    <rPh sb="0" eb="4">
      <t>コウドウエンゴ</t>
    </rPh>
    <rPh sb="4" eb="7">
      <t>ジュウギョウシャ</t>
    </rPh>
    <rPh sb="8" eb="9">
      <t>スウ</t>
    </rPh>
    <phoneticPr fontId="4"/>
  </si>
  <si>
    <t>重度訪問介護従業者の数</t>
    <rPh sb="0" eb="2">
      <t>ジュウド</t>
    </rPh>
    <rPh sb="2" eb="4">
      <t>ホウモン</t>
    </rPh>
    <rPh sb="4" eb="6">
      <t>カイゴ</t>
    </rPh>
    <rPh sb="6" eb="9">
      <t>ジュウギョウシャ</t>
    </rPh>
    <rPh sb="10" eb="11">
      <t>スウ</t>
    </rPh>
    <phoneticPr fontId="4"/>
  </si>
  <si>
    <t>サービス
提供責任者</t>
    <rPh sb="5" eb="6">
      <t>ツツミ</t>
    </rPh>
    <rPh sb="6" eb="7">
      <t>トモ</t>
    </rPh>
    <rPh sb="7" eb="10">
      <t>セキニンシャ</t>
    </rPh>
    <phoneticPr fontId="4"/>
  </si>
  <si>
    <t>　</t>
    <phoneticPr fontId="4"/>
  </si>
  <si>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4"/>
  </si>
  <si>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4"/>
  </si>
  <si>
    <t>夜勤職員配置体制確認表（補足資料）</t>
    <rPh sb="0" eb="2">
      <t>ヤキン</t>
    </rPh>
    <rPh sb="2" eb="4">
      <t>ショクイン</t>
    </rPh>
    <rPh sb="4" eb="6">
      <t>ハイチ</t>
    </rPh>
    <rPh sb="6" eb="8">
      <t>タイセイ</t>
    </rPh>
    <rPh sb="8" eb="10">
      <t>カクニン</t>
    </rPh>
    <rPh sb="10" eb="11">
      <t>ヒョウ</t>
    </rPh>
    <rPh sb="12" eb="14">
      <t>ホソク</t>
    </rPh>
    <rPh sb="14" eb="16">
      <t>シリョウ</t>
    </rPh>
    <phoneticPr fontId="4"/>
  </si>
  <si>
    <t>（夜勤職員配置基準</t>
    <rPh sb="1" eb="3">
      <t>ヤキン</t>
    </rPh>
    <rPh sb="3" eb="5">
      <t>ショクイン</t>
    </rPh>
    <rPh sb="5" eb="7">
      <t>ハイチ</t>
    </rPh>
    <rPh sb="7" eb="9">
      <t>キジュン</t>
    </rPh>
    <phoneticPr fontId="4"/>
  </si>
  <si>
    <t>以上）</t>
    <rPh sb="0" eb="2">
      <t>イジョウ</t>
    </rPh>
    <phoneticPr fontId="4"/>
  </si>
  <si>
    <t>(※この資料は，従業者の勤務の体制及び勤務一覧表の補足説明資料としてご使用ください。）</t>
    <rPh sb="4" eb="6">
      <t>シリョウ</t>
    </rPh>
    <rPh sb="8" eb="11">
      <t>ジュウギョウシャ</t>
    </rPh>
    <rPh sb="12" eb="14">
      <t>キンム</t>
    </rPh>
    <rPh sb="15" eb="17">
      <t>タイセイ</t>
    </rPh>
    <rPh sb="17" eb="18">
      <t>オヨ</t>
    </rPh>
    <rPh sb="19" eb="21">
      <t>キンム</t>
    </rPh>
    <rPh sb="21" eb="24">
      <t>イチランヒョウ</t>
    </rPh>
    <rPh sb="25" eb="27">
      <t>ホソク</t>
    </rPh>
    <rPh sb="27" eb="29">
      <t>セツメイ</t>
    </rPh>
    <rPh sb="29" eb="31">
      <t>シリョウ</t>
    </rPh>
    <rPh sb="35" eb="37">
      <t>シヨウ</t>
    </rPh>
    <phoneticPr fontId="4"/>
  </si>
  <si>
    <t>施設名</t>
    <rPh sb="0" eb="2">
      <t>シセツ</t>
    </rPh>
    <rPh sb="2" eb="3">
      <t>メイ</t>
    </rPh>
    <phoneticPr fontId="4"/>
  </si>
  <si>
    <t>各施設で設定した夜間勤務時間帯に勤務している職員名，時間数（休憩時間込み）を入力してください。（行が不足する場合は適宜挿入してください。）</t>
    <rPh sb="0" eb="1">
      <t>カク</t>
    </rPh>
    <rPh sb="1" eb="3">
      <t>シセツ</t>
    </rPh>
    <rPh sb="4" eb="6">
      <t>セッテイ</t>
    </rPh>
    <rPh sb="8" eb="10">
      <t>ヤカン</t>
    </rPh>
    <rPh sb="10" eb="12">
      <t>キンム</t>
    </rPh>
    <rPh sb="12" eb="15">
      <t>ジカンタイ</t>
    </rPh>
    <rPh sb="16" eb="18">
      <t>キンム</t>
    </rPh>
    <rPh sb="22" eb="24">
      <t>ショクイン</t>
    </rPh>
    <rPh sb="24" eb="25">
      <t>メイ</t>
    </rPh>
    <rPh sb="26" eb="29">
      <t>ジカンスウ</t>
    </rPh>
    <rPh sb="30" eb="32">
      <t>キュウケイ</t>
    </rPh>
    <rPh sb="32" eb="34">
      <t>ジカン</t>
    </rPh>
    <rPh sb="34" eb="35">
      <t>コ</t>
    </rPh>
    <rPh sb="38" eb="40">
      <t>ニュウリョク</t>
    </rPh>
    <rPh sb="48" eb="49">
      <t>ギョウ</t>
    </rPh>
    <rPh sb="50" eb="52">
      <t>フソク</t>
    </rPh>
    <rPh sb="54" eb="56">
      <t>バアイ</t>
    </rPh>
    <rPh sb="57" eb="59">
      <t>テキギ</t>
    </rPh>
    <rPh sb="59" eb="61">
      <t>ソウニュウ</t>
    </rPh>
    <phoneticPr fontId="4"/>
  </si>
  <si>
    <t>12時</t>
    <rPh sb="2" eb="3">
      <t>ジ</t>
    </rPh>
    <phoneticPr fontId="4"/>
  </si>
  <si>
    <t>14時</t>
    <rPh sb="2" eb="3">
      <t>ジ</t>
    </rPh>
    <phoneticPr fontId="4"/>
  </si>
  <si>
    <t>15時</t>
    <rPh sb="2" eb="3">
      <t>ジ</t>
    </rPh>
    <phoneticPr fontId="4"/>
  </si>
  <si>
    <t>16時</t>
    <rPh sb="2" eb="3">
      <t>ジ</t>
    </rPh>
    <phoneticPr fontId="4"/>
  </si>
  <si>
    <t>１７時</t>
    <rPh sb="2" eb="3">
      <t>ジ</t>
    </rPh>
    <phoneticPr fontId="4"/>
  </si>
  <si>
    <t>１８時</t>
    <rPh sb="2" eb="3">
      <t>ジ</t>
    </rPh>
    <phoneticPr fontId="4"/>
  </si>
  <si>
    <t>19時</t>
    <rPh sb="2" eb="3">
      <t>ジ</t>
    </rPh>
    <phoneticPr fontId="4"/>
  </si>
  <si>
    <t>20時</t>
    <rPh sb="2" eb="3">
      <t>ジ</t>
    </rPh>
    <phoneticPr fontId="4"/>
  </si>
  <si>
    <t>21時</t>
    <rPh sb="2" eb="3">
      <t>ジ</t>
    </rPh>
    <phoneticPr fontId="4"/>
  </si>
  <si>
    <t>22時</t>
    <rPh sb="2" eb="3">
      <t>ジ</t>
    </rPh>
    <phoneticPr fontId="4"/>
  </si>
  <si>
    <t>23時</t>
    <rPh sb="2" eb="3">
      <t>ジ</t>
    </rPh>
    <phoneticPr fontId="4"/>
  </si>
  <si>
    <t>0時</t>
    <rPh sb="1" eb="2">
      <t>ジ</t>
    </rPh>
    <phoneticPr fontId="4"/>
  </si>
  <si>
    <t>1時</t>
    <rPh sb="1" eb="2">
      <t>ジ</t>
    </rPh>
    <phoneticPr fontId="4"/>
  </si>
  <si>
    <t>2時</t>
    <rPh sb="1" eb="2">
      <t>ジ</t>
    </rPh>
    <phoneticPr fontId="4"/>
  </si>
  <si>
    <t>3時</t>
    <rPh sb="1" eb="2">
      <t>ジ</t>
    </rPh>
    <phoneticPr fontId="4"/>
  </si>
  <si>
    <t>4時</t>
    <rPh sb="1" eb="2">
      <t>ジ</t>
    </rPh>
    <phoneticPr fontId="4"/>
  </si>
  <si>
    <t>5時</t>
    <rPh sb="1" eb="2">
      <t>ジ</t>
    </rPh>
    <phoneticPr fontId="4"/>
  </si>
  <si>
    <t>6時</t>
    <rPh sb="1" eb="2">
      <t>ジ</t>
    </rPh>
    <phoneticPr fontId="4"/>
  </si>
  <si>
    <t>7時</t>
    <rPh sb="1" eb="2">
      <t>ジ</t>
    </rPh>
    <phoneticPr fontId="4"/>
  </si>
  <si>
    <t>8時</t>
    <rPh sb="1" eb="2">
      <t>ジ</t>
    </rPh>
    <phoneticPr fontId="4"/>
  </si>
  <si>
    <t>9時</t>
    <rPh sb="1" eb="2">
      <t>ジ</t>
    </rPh>
    <phoneticPr fontId="4"/>
  </si>
  <si>
    <t>10時</t>
    <rPh sb="2" eb="3">
      <t>ジ</t>
    </rPh>
    <phoneticPr fontId="4"/>
  </si>
  <si>
    <t>11時</t>
    <rPh sb="2" eb="3">
      <t>ジ</t>
    </rPh>
    <phoneticPr fontId="4"/>
  </si>
  <si>
    <t>夜勤務時間帯</t>
    <rPh sb="0" eb="1">
      <t>ヨル</t>
    </rPh>
    <rPh sb="1" eb="3">
      <t>キンム</t>
    </rPh>
    <rPh sb="3" eb="6">
      <t>ジカンタイ</t>
    </rPh>
    <phoneticPr fontId="4"/>
  </si>
  <si>
    <t>１日目</t>
    <rPh sb="1" eb="3">
      <t>ニチメ</t>
    </rPh>
    <phoneticPr fontId="4"/>
  </si>
  <si>
    <t>伊藤 イチロー</t>
    <rPh sb="0" eb="2">
      <t>イトウ</t>
    </rPh>
    <phoneticPr fontId="4"/>
  </si>
  <si>
    <t>田中　ジロー</t>
    <rPh sb="0" eb="2">
      <t>タナカ</t>
    </rPh>
    <phoneticPr fontId="4"/>
  </si>
  <si>
    <t>生活支援員等の総数
（常勤）</t>
    <rPh sb="0" eb="2">
      <t>セイカツ</t>
    </rPh>
    <rPh sb="2" eb="4">
      <t>シエン</t>
    </rPh>
    <rPh sb="4" eb="5">
      <t>イン</t>
    </rPh>
    <rPh sb="5" eb="6">
      <t>トウ</t>
    </rPh>
    <rPh sb="7" eb="9">
      <t>ソウスウ</t>
    </rPh>
    <rPh sb="11" eb="13">
      <t>ジョウキン</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</si>
  <si>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</si>
  <si>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３　利用者数</t>
    <rPh sb="2" eb="5">
      <t>リヨウシャ</t>
    </rPh>
    <rPh sb="5" eb="6">
      <t>スウ</t>
    </rPh>
    <phoneticPr fontId="4"/>
  </si>
  <si>
    <t>前年度の利用者数の
平均値</t>
    <rPh sb="0" eb="3">
      <t>ゼンネンド</t>
    </rPh>
    <rPh sb="4" eb="7">
      <t>リヨウシャ</t>
    </rPh>
    <rPh sb="7" eb="8">
      <t>スウ</t>
    </rPh>
    <rPh sb="10" eb="12">
      <t>ヘイキン</t>
    </rPh>
    <rPh sb="12" eb="13">
      <t>チ</t>
    </rPh>
    <phoneticPr fontId="4"/>
  </si>
  <si>
    <t>延長支援加算体制届出書</t>
    <rPh sb="0" eb="2">
      <t>エンチョウ</t>
    </rPh>
    <rPh sb="2" eb="4">
      <t>シエン</t>
    </rPh>
    <rPh sb="4" eb="6">
      <t>カサン</t>
    </rPh>
    <rPh sb="6" eb="8">
      <t>タイセイ</t>
    </rPh>
    <rPh sb="8" eb="9">
      <t>トドケ</t>
    </rPh>
    <rPh sb="9" eb="10">
      <t>デ</t>
    </rPh>
    <rPh sb="10" eb="11">
      <t>ショ</t>
    </rPh>
    <phoneticPr fontId="4"/>
  </si>
  <si>
    <t>施設種別</t>
    <rPh sb="0" eb="2">
      <t>シセツ</t>
    </rPh>
    <rPh sb="2" eb="4">
      <t>シュベツ</t>
    </rPh>
    <phoneticPr fontId="4"/>
  </si>
  <si>
    <t>定員</t>
    <rPh sb="0" eb="2">
      <t>テイイン</t>
    </rPh>
    <phoneticPr fontId="4"/>
  </si>
  <si>
    <t>年齢</t>
    <rPh sb="0" eb="2">
      <t>ネンレイ</t>
    </rPh>
    <phoneticPr fontId="4"/>
  </si>
  <si>
    <t>利用時間</t>
    <rPh sb="0" eb="2">
      <t>リヨウ</t>
    </rPh>
    <rPh sb="2" eb="4">
      <t>ジカン</t>
    </rPh>
    <phoneticPr fontId="4"/>
  </si>
  <si>
    <t>備考</t>
    <rPh sb="0" eb="2">
      <t>ビコウ</t>
    </rPh>
    <phoneticPr fontId="4"/>
  </si>
  <si>
    <t>２　送迎の状況①
　 （全サービス）</t>
    <rPh sb="12" eb="13">
      <t>ゼン</t>
    </rPh>
    <phoneticPr fontId="4"/>
  </si>
  <si>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4"/>
  </si>
  <si>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4"/>
  </si>
  <si>
    <t>　1には該当しない。</t>
    <rPh sb="4" eb="6">
      <t>ガイトウ</t>
    </rPh>
    <phoneticPr fontId="4"/>
  </si>
  <si>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4"/>
  </si>
  <si>
    <t>氏名　</t>
    <rPh sb="0" eb="2">
      <t>シメイ</t>
    </rPh>
    <phoneticPr fontId="4"/>
  </si>
  <si>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4"/>
  </si>
  <si>
    <t>　〔　体　制　要　件　〕</t>
    <rPh sb="3" eb="4">
      <t>カラダ</t>
    </rPh>
    <rPh sb="5" eb="6">
      <t>セイ</t>
    </rPh>
    <rPh sb="7" eb="8">
      <t>ヨウ</t>
    </rPh>
    <rPh sb="9" eb="10">
      <t>ケン</t>
    </rPh>
    <phoneticPr fontId="4"/>
  </si>
  <si>
    <t>　〔　人　材　要　件　〕　</t>
    <rPh sb="3" eb="4">
      <t>ジン</t>
    </rPh>
    <rPh sb="5" eb="6">
      <t>ザイ</t>
    </rPh>
    <rPh sb="7" eb="8">
      <t>ヨウ</t>
    </rPh>
    <rPh sb="9" eb="10">
      <t>ケン</t>
    </rPh>
    <phoneticPr fontId="4"/>
  </si>
  <si>
    <t>事業所の所在地</t>
    <rPh sb="0" eb="3">
      <t>ジギョウショ</t>
    </rPh>
    <rPh sb="4" eb="7">
      <t>ショザイチ</t>
    </rPh>
    <phoneticPr fontId="4"/>
  </si>
  <si>
    <t>連絡先</t>
    <rPh sb="0" eb="3">
      <t>レンラクサキ</t>
    </rPh>
    <phoneticPr fontId="4"/>
  </si>
  <si>
    <t>電話番号</t>
    <rPh sb="0" eb="2">
      <t>デンワ</t>
    </rPh>
    <rPh sb="2" eb="4">
      <t>バンゴウ</t>
    </rPh>
    <phoneticPr fontId="4"/>
  </si>
  <si>
    <t>担当者名</t>
    <rPh sb="0" eb="4">
      <t>タントウシャメイ</t>
    </rPh>
    <phoneticPr fontId="4"/>
  </si>
  <si>
    <t>ＦＡＸ番号</t>
    <rPh sb="3" eb="5">
      <t>バンゴウ</t>
    </rPh>
    <phoneticPr fontId="4"/>
  </si>
  <si>
    <t>事業所の名称</t>
    <rPh sb="0" eb="3">
      <t>ジギョウショ</t>
    </rPh>
    <rPh sb="4" eb="6">
      <t>メイショウ</t>
    </rPh>
    <phoneticPr fontId="4"/>
  </si>
  <si>
    <t>氏　　名</t>
    <rPh sb="0" eb="1">
      <t>シ</t>
    </rPh>
    <rPh sb="3" eb="4">
      <t>メイ</t>
    </rPh>
    <phoneticPr fontId="4"/>
  </si>
  <si>
    <t>雇用されている事業所名</t>
    <phoneticPr fontId="4"/>
  </si>
  <si>
    <t>事業所番号</t>
    <rPh sb="0" eb="3">
      <t>ジギョウショ</t>
    </rPh>
    <rPh sb="3" eb="5">
      <t>バンゴウ</t>
    </rPh>
    <phoneticPr fontId="4"/>
  </si>
  <si>
    <t>　　３　看護職員の総数については、常勤換算</t>
    <rPh sb="4" eb="6">
      <t>カンゴ</t>
    </rPh>
    <rPh sb="6" eb="8">
      <t>ショクイン</t>
    </rPh>
    <rPh sb="9" eb="11">
      <t>ソウスウ</t>
    </rPh>
    <rPh sb="17" eb="19">
      <t>ジョウキン</t>
    </rPh>
    <rPh sb="19" eb="21">
      <t>カンザン</t>
    </rPh>
    <phoneticPr fontId="4"/>
  </si>
  <si>
    <t>　１　異動区分</t>
    <rPh sb="3" eb="5">
      <t>イドウ</t>
    </rPh>
    <rPh sb="5" eb="7">
      <t>クブン</t>
    </rPh>
    <phoneticPr fontId="4"/>
  </si>
  <si>
    <t>　２　栄養士配置の状況</t>
    <rPh sb="3" eb="5">
      <t>エイヨウ</t>
    </rPh>
    <rPh sb="5" eb="6">
      <t>シ</t>
    </rPh>
    <rPh sb="6" eb="8">
      <t>ハイチ</t>
    </rPh>
    <rPh sb="9" eb="11">
      <t>ジョウキョウ</t>
    </rPh>
    <phoneticPr fontId="4"/>
  </si>
  <si>
    <t>　３　栄養マネジメントの状況</t>
    <rPh sb="3" eb="5">
      <t>エイヨウ</t>
    </rPh>
    <rPh sb="12" eb="14">
      <t>ジョウキョウ</t>
    </rPh>
    <phoneticPr fontId="4"/>
  </si>
  <si>
    <t>　１　新規　　　　　　２　変更　　　　　　３　終了</t>
    <rPh sb="3" eb="5">
      <t>シンキ</t>
    </rPh>
    <rPh sb="13" eb="15">
      <t>ヘンコウ</t>
    </rPh>
    <rPh sb="23" eb="25">
      <t>シュウリョウ</t>
    </rPh>
    <phoneticPr fontId="4"/>
  </si>
  <si>
    <t>　　　　　２．　業務期間欄は，証明を受ける者が障害者に対する直接的な援助を行っていた期間を記入してください。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4" eb="66">
      <t>サンキュウ</t>
    </rPh>
    <rPh sb="67" eb="69">
      <t>イクキュウ</t>
    </rPh>
    <rPh sb="70" eb="72">
      <t>リョウヨウ</t>
    </rPh>
    <rPh sb="72" eb="74">
      <t>キュウカ</t>
    </rPh>
    <rPh sb="75" eb="77">
      <t>チョウキ</t>
    </rPh>
    <rPh sb="77" eb="79">
      <t>ケンシュウ</t>
    </rPh>
    <rPh sb="79" eb="81">
      <t>キカン</t>
    </rPh>
    <rPh sb="81" eb="82">
      <t>トウ</t>
    </rPh>
    <rPh sb="83" eb="85">
      <t>ギョウム</t>
    </rPh>
    <rPh sb="85" eb="87">
      <t>キカン</t>
    </rPh>
    <phoneticPr fontId="4"/>
  </si>
  <si>
    <t>　　　　　３．　業務内容欄は，本来業務について，施設における就労支援に関する業務を具体的に記入してください。</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4"/>
  </si>
  <si>
    <t>　　　　　４．　添付として，研修修了証（もしくは研修を修了したことを証明できる書類）を添付してください。</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4"/>
  </si>
  <si>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4"/>
  </si>
  <si>
    <t>　　　　　６．　就労支援関係研修修了加算を算定する場合に作成し，都道府県知事に届け出てください。</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4"/>
  </si>
  <si>
    <t>１　新規　　　　　　　　２　変更　　　　　　　　３　終了</t>
    <rPh sb="2" eb="4">
      <t>シンキ</t>
    </rPh>
    <rPh sb="14" eb="16">
      <t>ヘンコウ</t>
    </rPh>
    <rPh sb="26" eb="28">
      <t>シュウリョウ</t>
    </rPh>
    <phoneticPr fontId="4"/>
  </si>
  <si>
    <t>１　新規　　　　　　　２　変更　　　　　　　３　終了</t>
    <rPh sb="2" eb="4">
      <t>シンキ</t>
    </rPh>
    <rPh sb="13" eb="15">
      <t>ヘンコウ</t>
    </rPh>
    <rPh sb="24" eb="26">
      <t>シュウリョウ</t>
    </rPh>
    <phoneticPr fontId="4"/>
  </si>
  <si>
    <t>１　異動区分</t>
    <rPh sb="2" eb="4">
      <t>イドウ</t>
    </rPh>
    <rPh sb="4" eb="6">
      <t>クブン</t>
    </rPh>
    <phoneticPr fontId="4"/>
  </si>
  <si>
    <t>①　新規　　　　　　　　　　　　②　変更　　　　　　　　　　　　　③　終了</t>
    <rPh sb="2" eb="4">
      <t>シンキ</t>
    </rPh>
    <rPh sb="18" eb="20">
      <t>ヘンコウ</t>
    </rPh>
    <rPh sb="35" eb="37">
      <t>シュウリョウ</t>
    </rPh>
    <phoneticPr fontId="4"/>
  </si>
  <si>
    <t>管理栄養士</t>
    <rPh sb="0" eb="2">
      <t>カンリ</t>
    </rPh>
    <rPh sb="2" eb="5">
      <t>エイヨウシ</t>
    </rPh>
    <phoneticPr fontId="4"/>
  </si>
  <si>
    <t>栄養士</t>
    <rPh sb="0" eb="3">
      <t>エイヨウシ</t>
    </rPh>
    <phoneticPr fontId="4"/>
  </si>
  <si>
    <t>人</t>
    <rPh sb="0" eb="1">
      <t>ヒト</t>
    </rPh>
    <phoneticPr fontId="4"/>
  </si>
  <si>
    <t>非常勤</t>
    <rPh sb="0" eb="3">
      <t>ヒジョウキン</t>
    </rPh>
    <phoneticPr fontId="4"/>
  </si>
  <si>
    <t>常勤</t>
    <rPh sb="0" eb="2">
      <t>ジョウキン</t>
    </rPh>
    <phoneticPr fontId="4"/>
  </si>
  <si>
    <t>栄養マネジメントに関わる者</t>
    <rPh sb="0" eb="2">
      <t>エイヨウ</t>
    </rPh>
    <rPh sb="9" eb="10">
      <t>カカ</t>
    </rPh>
    <rPh sb="12" eb="13">
      <t>シャ</t>
    </rPh>
    <phoneticPr fontId="4"/>
  </si>
  <si>
    <t>職種</t>
    <rPh sb="0" eb="2">
      <t>ショクシュ</t>
    </rPh>
    <phoneticPr fontId="4"/>
  </si>
  <si>
    <t>氏名</t>
    <rPh sb="0" eb="2">
      <t>シメイ</t>
    </rPh>
    <phoneticPr fontId="4"/>
  </si>
  <si>
    <t>医師</t>
    <rPh sb="0" eb="2">
      <t>イシ</t>
    </rPh>
    <phoneticPr fontId="4"/>
  </si>
  <si>
    <t>看護師</t>
    <rPh sb="0" eb="3">
      <t>カンゴシ</t>
    </rPh>
    <phoneticPr fontId="4"/>
  </si>
  <si>
    <t>常勤の管理栄養士</t>
    <rPh sb="0" eb="2">
      <t>ジョウキン</t>
    </rPh>
    <rPh sb="3" eb="5">
      <t>カンリ</t>
    </rPh>
    <rPh sb="5" eb="8">
      <t>エイヨウシ</t>
    </rPh>
    <phoneticPr fontId="4"/>
  </si>
  <si>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4"/>
  </si>
  <si>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4"/>
  </si>
  <si>
    <t>定員21人以上40人以下</t>
    <rPh sb="0" eb="2">
      <t>テイイン</t>
    </rPh>
    <rPh sb="4" eb="7">
      <t>ニンイジョウ</t>
    </rPh>
    <rPh sb="9" eb="10">
      <t>ニン</t>
    </rPh>
    <rPh sb="10" eb="12">
      <t>イカ</t>
    </rPh>
    <phoneticPr fontId="4"/>
  </si>
  <si>
    <t>定員41人以上60人以下</t>
    <rPh sb="0" eb="2">
      <t>テイイン</t>
    </rPh>
    <rPh sb="4" eb="7">
      <t>ニンイジョウ</t>
    </rPh>
    <rPh sb="9" eb="10">
      <t>ニン</t>
    </rPh>
    <rPh sb="10" eb="12">
      <t>イカ</t>
    </rPh>
    <phoneticPr fontId="4"/>
  </si>
  <si>
    <t>定員61人以上</t>
    <rPh sb="0" eb="2">
      <t>テイイン</t>
    </rPh>
    <rPh sb="4" eb="5">
      <t>ニン</t>
    </rPh>
    <rPh sb="5" eb="7">
      <t>イジョウ</t>
    </rPh>
    <phoneticPr fontId="4"/>
  </si>
  <si>
    <t>人</t>
    <rPh sb="0" eb="1">
      <t>ニン</t>
    </rPh>
    <phoneticPr fontId="4"/>
  </si>
  <si>
    <t>①　新規　　　　　　②　変更　　　　　　③　終了</t>
    <rPh sb="2" eb="4">
      <t>シンキ</t>
    </rPh>
    <rPh sb="12" eb="14">
      <t>ヘンコウ</t>
    </rPh>
    <rPh sb="22" eb="24">
      <t>シュウリョウ</t>
    </rPh>
    <phoneticPr fontId="4"/>
  </si>
  <si>
    <t>３　夜勤職員配置の状況</t>
    <rPh sb="2" eb="4">
      <t>ヤキン</t>
    </rPh>
    <rPh sb="4" eb="6">
      <t>ショクイン</t>
    </rPh>
    <rPh sb="6" eb="8">
      <t>ハイチ</t>
    </rPh>
    <rPh sb="9" eb="11">
      <t>ジョウキョウ</t>
    </rPh>
    <phoneticPr fontId="4"/>
  </si>
  <si>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4"/>
  </si>
  <si>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4"/>
  </si>
  <si>
    <t>夜間看護体制加算に関する届出書</t>
    <rPh sb="0" eb="2">
      <t>ヤカン</t>
    </rPh>
    <rPh sb="2" eb="4">
      <t>カンゴ</t>
    </rPh>
    <rPh sb="4" eb="6">
      <t>タイセイ</t>
    </rPh>
    <rPh sb="6" eb="8">
      <t>カサン</t>
    </rPh>
    <rPh sb="9" eb="10">
      <t>カン</t>
    </rPh>
    <rPh sb="12" eb="14">
      <t>トドケデ</t>
    </rPh>
    <rPh sb="14" eb="15">
      <t>ショ</t>
    </rPh>
    <phoneticPr fontId="4"/>
  </si>
  <si>
    <t>うち夜勤体制</t>
    <rPh sb="2" eb="4">
      <t>ヤキン</t>
    </rPh>
    <rPh sb="4" eb="6">
      <t>タイセイ</t>
    </rPh>
    <phoneticPr fontId="4"/>
  </si>
  <si>
    <t>人体制</t>
    <rPh sb="0" eb="1">
      <t>ニン</t>
    </rPh>
    <rPh sb="1" eb="3">
      <t>タイセイ</t>
    </rPh>
    <phoneticPr fontId="4"/>
  </si>
  <si>
    <t>看護職員の総数</t>
    <rPh sb="0" eb="2">
      <t>カンゴ</t>
    </rPh>
    <rPh sb="2" eb="4">
      <t>ショクイン</t>
    </rPh>
    <rPh sb="5" eb="7">
      <t>ソウスウ</t>
    </rPh>
    <phoneticPr fontId="4"/>
  </si>
  <si>
    <t>①のうち常勤の者の数</t>
    <rPh sb="4" eb="6">
      <t>ジョウキン</t>
    </rPh>
    <rPh sb="7" eb="8">
      <t>モノ</t>
    </rPh>
    <rPh sb="9" eb="10">
      <t>カズ</t>
    </rPh>
    <phoneticPr fontId="4"/>
  </si>
  <si>
    <t>①に占める②の割合が
７５％以上</t>
    <rPh sb="2" eb="3">
      <t>シ</t>
    </rPh>
    <rPh sb="7" eb="9">
      <t>ワリアイ</t>
    </rPh>
    <rPh sb="14" eb="16">
      <t>イジョウ</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</si>
  <si>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</si>
  <si>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①に占める②の割合が
３０％以上</t>
    <rPh sb="2" eb="3">
      <t>シ</t>
    </rPh>
    <rPh sb="7" eb="9">
      <t>ワリアイ</t>
    </rPh>
    <rPh sb="14" eb="16">
      <t>イジョウ</t>
    </rPh>
    <phoneticPr fontId="4"/>
  </si>
  <si>
    <t>　　　　　　　　　　　　　　　　　　　　　　　　　　　　　　　　　　　　　　（生年月日　　　　年　　　　　　月　　　　　　日）</t>
    <rPh sb="39" eb="41">
      <t>セイネン</t>
    </rPh>
    <rPh sb="41" eb="43">
      <t>ガッピ</t>
    </rPh>
    <rPh sb="47" eb="48">
      <t>ネン</t>
    </rPh>
    <rPh sb="54" eb="55">
      <t>ガツ</t>
    </rPh>
    <rPh sb="61" eb="62">
      <t>ニチ</t>
    </rPh>
    <phoneticPr fontId="4"/>
  </si>
  <si>
    <t>現住所</t>
    <rPh sb="0" eb="3">
      <t>ゲンジュウショ</t>
    </rPh>
    <phoneticPr fontId="4"/>
  </si>
  <si>
    <t>実務経験の施設又は
事業所名</t>
    <rPh sb="0" eb="2">
      <t>ジツム</t>
    </rPh>
    <rPh sb="2" eb="4">
      <t>ケイケン</t>
    </rPh>
    <rPh sb="5" eb="7">
      <t>シセツ</t>
    </rPh>
    <rPh sb="7" eb="8">
      <t>マタ</t>
    </rPh>
    <rPh sb="10" eb="13">
      <t>ジギョウショ</t>
    </rPh>
    <rPh sb="13" eb="14">
      <t>メイ</t>
    </rPh>
    <phoneticPr fontId="4"/>
  </si>
  <si>
    <t>施設・事業所の種別　（　　　　　　　　　　　　　　　　　　　　　　　　　　　　　　　　）</t>
    <rPh sb="0" eb="2">
      <t>シセツ</t>
    </rPh>
    <rPh sb="3" eb="6">
      <t>ジギョウショ</t>
    </rPh>
    <rPh sb="7" eb="9">
      <t>シュベツ</t>
    </rPh>
    <phoneticPr fontId="4"/>
  </si>
  <si>
    <t>実務経験期間</t>
    <rPh sb="0" eb="2">
      <t>ジツム</t>
    </rPh>
    <rPh sb="2" eb="4">
      <t>ケイケン</t>
    </rPh>
    <rPh sb="4" eb="6">
      <t>キカン</t>
    </rPh>
    <phoneticPr fontId="4"/>
  </si>
  <si>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4"/>
  </si>
  <si>
    <t>業務内容</t>
    <rPh sb="0" eb="2">
      <t>ギョウム</t>
    </rPh>
    <rPh sb="2" eb="4">
      <t>ナイヨウ</t>
    </rPh>
    <phoneticPr fontId="4"/>
  </si>
  <si>
    <t>職名（　　　　　　　　　　　　　　　　　）</t>
    <rPh sb="0" eb="2">
      <t>ショクメイ</t>
    </rPh>
    <phoneticPr fontId="4"/>
  </si>
  <si>
    <t>研修名</t>
    <rPh sb="0" eb="2">
      <t>ケンシュウ</t>
    </rPh>
    <rPh sb="2" eb="3">
      <t>メイ</t>
    </rPh>
    <phoneticPr fontId="4"/>
  </si>
  <si>
    <t>研修修了年月日</t>
    <rPh sb="0" eb="2">
      <t>ケンシュウ</t>
    </rPh>
    <rPh sb="2" eb="4">
      <t>シュウリョウ</t>
    </rPh>
    <rPh sb="4" eb="7">
      <t>ネンガッピ</t>
    </rPh>
    <phoneticPr fontId="4"/>
  </si>
  <si>
    <t>　　　　　　　　　　年　　　　　　月　　　　　　日</t>
    <rPh sb="10" eb="11">
      <t>ネン</t>
    </rPh>
    <rPh sb="17" eb="18">
      <t>ガツ</t>
    </rPh>
    <rPh sb="24" eb="25">
      <t>ニチ</t>
    </rPh>
    <phoneticPr fontId="4"/>
  </si>
  <si>
    <t>　　　　　　　　東京都千代田区大手町○○</t>
    <rPh sb="8" eb="11">
      <t>トウキョウト</t>
    </rPh>
    <rPh sb="11" eb="15">
      <t>チヨダク</t>
    </rPh>
    <rPh sb="15" eb="18">
      <t>オオテマチ</t>
    </rPh>
    <phoneticPr fontId="4"/>
  </si>
  <si>
    <t>社会福祉法人△△会　　　○○　　太郎</t>
    <rPh sb="0" eb="2">
      <t>シャカイ</t>
    </rPh>
    <rPh sb="2" eb="4">
      <t>フクシ</t>
    </rPh>
    <rPh sb="4" eb="6">
      <t>ホウジン</t>
    </rPh>
    <rPh sb="8" eb="9">
      <t>カイ</t>
    </rPh>
    <rPh sb="16" eb="18">
      <t>タロウ</t>
    </rPh>
    <phoneticPr fontId="4"/>
  </si>
  <si>
    <t>　　　　　　　印</t>
    <rPh sb="7" eb="8">
      <t>イン</t>
    </rPh>
    <phoneticPr fontId="4"/>
  </si>
  <si>
    <t>03-0000-0000</t>
    <phoneticPr fontId="4"/>
  </si>
  <si>
    <t>　　　　　　　　　　　　　　　　　　　　　　　　　　　　　　　　　　　　　　（生年月日　　○　年　　　　○　月　　　○　　日）</t>
    <rPh sb="39" eb="41">
      <t>セイネン</t>
    </rPh>
    <rPh sb="41" eb="43">
      <t>ガッピ</t>
    </rPh>
    <rPh sb="47" eb="48">
      <t>ネン</t>
    </rPh>
    <rPh sb="54" eb="55">
      <t>ガツ</t>
    </rPh>
    <rPh sb="61" eb="62">
      <t>ニチ</t>
    </rPh>
    <phoneticPr fontId="4"/>
  </si>
  <si>
    <t>東京都中央区○○１－２－３</t>
    <rPh sb="0" eb="3">
      <t>トウキョウト</t>
    </rPh>
    <rPh sb="3" eb="6">
      <t>チュウオウク</t>
    </rPh>
    <phoneticPr fontId="4"/>
  </si>
  <si>
    <t>○○工房</t>
    <rPh sb="2" eb="4">
      <t>コウボウ</t>
    </rPh>
    <phoneticPr fontId="4"/>
  </si>
  <si>
    <t>施設・事業所の種別　（就労移行支援　　　　　　　　　　　　　　　　　　　　　　　　　　　　　　　　）</t>
    <rPh sb="0" eb="2">
      <t>シセツ</t>
    </rPh>
    <rPh sb="3" eb="6">
      <t>ジギョウショ</t>
    </rPh>
    <rPh sb="7" eb="9">
      <t>シュベツ</t>
    </rPh>
    <rPh sb="11" eb="13">
      <t>シュウロウ</t>
    </rPh>
    <rPh sb="13" eb="15">
      <t>イコウ</t>
    </rPh>
    <rPh sb="15" eb="17">
      <t>シエン</t>
    </rPh>
    <phoneticPr fontId="4"/>
  </si>
  <si>
    <t>　　　　　○年　　　○月　　　　○日～　　　　　　　○年　　　　　○月　　　　　○日（　　○　年　　　○　月間）</t>
    <rPh sb="6" eb="7">
      <t>ネン</t>
    </rPh>
    <rPh sb="11" eb="12">
      <t>ガツ</t>
    </rPh>
    <rPh sb="17" eb="18">
      <t>ニチ</t>
    </rPh>
    <rPh sb="27" eb="28">
      <t>ネン</t>
    </rPh>
    <rPh sb="34" eb="35">
      <t>ガツ</t>
    </rPh>
    <rPh sb="41" eb="42">
      <t>ニチ</t>
    </rPh>
    <rPh sb="47" eb="48">
      <t>ネン</t>
    </rPh>
    <rPh sb="53" eb="54">
      <t>ガツ</t>
    </rPh>
    <rPh sb="54" eb="55">
      <t>カン</t>
    </rPh>
    <phoneticPr fontId="4"/>
  </si>
  <si>
    <t>職名（就労支援員　　　　　　　　　　　　　）</t>
    <rPh sb="0" eb="2">
      <t>ショクメイ</t>
    </rPh>
    <rPh sb="3" eb="5">
      <t>シュウロウ</t>
    </rPh>
    <rPh sb="5" eb="7">
      <t>シエン</t>
    </rPh>
    <rPh sb="7" eb="8">
      <t>イン</t>
    </rPh>
    <phoneticPr fontId="4"/>
  </si>
  <si>
    <t>利用者の求職活動の支援、一般就労後の職場定着支援</t>
    <rPh sb="0" eb="3">
      <t>リヨウシャ</t>
    </rPh>
    <rPh sb="4" eb="6">
      <t>キュウショク</t>
    </rPh>
    <rPh sb="6" eb="8">
      <t>カツドウ</t>
    </rPh>
    <rPh sb="9" eb="11">
      <t>シエン</t>
    </rPh>
    <rPh sb="12" eb="14">
      <t>イッパン</t>
    </rPh>
    <rPh sb="14" eb="16">
      <t>シュウロウ</t>
    </rPh>
    <rPh sb="16" eb="17">
      <t>ゴ</t>
    </rPh>
    <rPh sb="18" eb="20">
      <t>ショクバ</t>
    </rPh>
    <rPh sb="20" eb="22">
      <t>テイチャク</t>
    </rPh>
    <rPh sb="22" eb="24">
      <t>シエン</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</si>
  <si>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</si>
  <si>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　　１　異動区分</t>
    <rPh sb="4" eb="6">
      <t>イドウ</t>
    </rPh>
    <rPh sb="6" eb="8">
      <t>クブン</t>
    </rPh>
    <phoneticPr fontId="4"/>
  </si>
  <si>
    <t>　　　３　　実施にあたっては，「栄養マネジメント加算及び経口移行加算等に関する事務処理手順例及び様式例の提示に</t>
    <rPh sb="6" eb="8">
      <t>ジッシ</t>
    </rPh>
    <rPh sb="16" eb="18">
      <t>エイヨウ</t>
    </rPh>
    <rPh sb="24" eb="26">
      <t>カサン</t>
    </rPh>
    <rPh sb="26" eb="27">
      <t>オヨ</t>
    </rPh>
    <rPh sb="28" eb="30">
      <t>ケイコウ</t>
    </rPh>
    <rPh sb="30" eb="32">
      <t>イコウ</t>
    </rPh>
    <rPh sb="32" eb="34">
      <t>カサン</t>
    </rPh>
    <rPh sb="34" eb="35">
      <t>トウ</t>
    </rPh>
    <rPh sb="36" eb="37">
      <t>カン</t>
    </rPh>
    <rPh sb="39" eb="41">
      <t>ジム</t>
    </rPh>
    <rPh sb="41" eb="43">
      <t>ショリ</t>
    </rPh>
    <rPh sb="43" eb="45">
      <t>テジュン</t>
    </rPh>
    <rPh sb="45" eb="46">
      <t>レイ</t>
    </rPh>
    <rPh sb="46" eb="47">
      <t>オヨ</t>
    </rPh>
    <rPh sb="48" eb="50">
      <t>ヨウシキ</t>
    </rPh>
    <rPh sb="50" eb="51">
      <t>レイ</t>
    </rPh>
    <rPh sb="52" eb="54">
      <t>テイジ</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</si>
  <si>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</si>
  <si>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　１　事業所・施設の名称</t>
    <rPh sb="3" eb="6">
      <t>ジギョウショ</t>
    </rPh>
    <rPh sb="7" eb="9">
      <t>シセツ</t>
    </rPh>
    <rPh sb="10" eb="12">
      <t>メイショウ</t>
    </rPh>
    <phoneticPr fontId="4"/>
  </si>
  <si>
    <t>２　異動区分</t>
    <rPh sb="2" eb="4">
      <t>イドウ</t>
    </rPh>
    <rPh sb="4" eb="6">
      <t>クブン</t>
    </rPh>
    <phoneticPr fontId="4"/>
  </si>
  <si>
    <t>３　届出項目</t>
    <rPh sb="2" eb="4">
      <t>トドケデ</t>
    </rPh>
    <rPh sb="4" eb="6">
      <t>コウモク</t>
    </rPh>
    <phoneticPr fontId="4"/>
  </si>
  <si>
    <t>　４　社会福祉士等の状況</t>
    <rPh sb="3" eb="5">
      <t>シャカイ</t>
    </rPh>
    <rPh sb="5" eb="7">
      <t>フクシ</t>
    </rPh>
    <rPh sb="7" eb="8">
      <t>シ</t>
    </rPh>
    <rPh sb="8" eb="9">
      <t>トウ</t>
    </rPh>
    <rPh sb="10" eb="12">
      <t>ジョウキョウ</t>
    </rPh>
    <phoneticPr fontId="4"/>
  </si>
  <si>
    <t>　５　常勤職員の状況</t>
    <rPh sb="3" eb="5">
      <t>ジョウキン</t>
    </rPh>
    <rPh sb="5" eb="7">
      <t>ショクイン</t>
    </rPh>
    <rPh sb="8" eb="10">
      <t>ジョウキョウ</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</si>
  <si>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</si>
  <si>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　６　勤続年数の状況</t>
    <rPh sb="3" eb="5">
      <t>キンゾク</t>
    </rPh>
    <rPh sb="5" eb="7">
      <t>ネンスウ</t>
    </rPh>
    <rPh sb="8" eb="10">
      <t>ジョウキョウ</t>
    </rPh>
    <phoneticPr fontId="4"/>
  </si>
  <si>
    <t>　　３　ここでいう生活支援員等とは、</t>
    <rPh sb="9" eb="11">
      <t>セイカツ</t>
    </rPh>
    <rPh sb="11" eb="13">
      <t>シエン</t>
    </rPh>
    <rPh sb="13" eb="14">
      <t>イン</t>
    </rPh>
    <rPh sb="14" eb="15">
      <t>トウ</t>
    </rPh>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</si>
  <si>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</si>
  <si>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①に占める②の割合が
２５％又は３５％以上</t>
    <rPh sb="2" eb="3">
      <t>シ</t>
    </rPh>
    <rPh sb="7" eb="9">
      <t>ワリアイ</t>
    </rPh>
    <rPh sb="14" eb="15">
      <t>マタ</t>
    </rPh>
    <rPh sb="19" eb="21">
      <t>イジョウ</t>
    </rPh>
    <phoneticPr fontId="4"/>
  </si>
  <si>
    <t>生活支援員</t>
    <rPh sb="0" eb="2">
      <t>セイカツ</t>
    </rPh>
    <rPh sb="2" eb="4">
      <t>シエン</t>
    </rPh>
    <rPh sb="4" eb="5">
      <t>イン</t>
    </rPh>
    <phoneticPr fontId="4"/>
  </si>
  <si>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4"/>
  </si>
  <si>
    <t>職業指導員及び生活支援員の氏名　</t>
    <rPh sb="0" eb="2">
      <t>ショクギョウ</t>
    </rPh>
    <rPh sb="2" eb="5">
      <t>シドウイン</t>
    </rPh>
    <rPh sb="5" eb="6">
      <t>オヨ</t>
    </rPh>
    <rPh sb="7" eb="9">
      <t>セイカツ</t>
    </rPh>
    <rPh sb="9" eb="12">
      <t>シエンイン</t>
    </rPh>
    <rPh sb="13" eb="15">
      <t>シメイ</t>
    </rPh>
    <phoneticPr fontId="4"/>
  </si>
  <si>
    <t>常勤換算後の人数</t>
    <rPh sb="0" eb="2">
      <t>ジョウキン</t>
    </rPh>
    <rPh sb="2" eb="4">
      <t>カンサン</t>
    </rPh>
    <rPh sb="4" eb="5">
      <t>ゴ</t>
    </rPh>
    <rPh sb="6" eb="8">
      <t>ニンズウ</t>
    </rPh>
    <phoneticPr fontId="4"/>
  </si>
  <si>
    <t>目標工賃達成指導員の氏名</t>
    <rPh sb="0" eb="2">
      <t>モクヒョウ</t>
    </rPh>
    <rPh sb="2" eb="4">
      <t>コウチン</t>
    </rPh>
    <rPh sb="4" eb="6">
      <t>タッセイ</t>
    </rPh>
    <rPh sb="6" eb="9">
      <t>シドウイン</t>
    </rPh>
    <rPh sb="10" eb="12">
      <t>シメイ</t>
    </rPh>
    <phoneticPr fontId="4"/>
  </si>
  <si>
    <t>常勤換算1.0≦</t>
    <rPh sb="0" eb="2">
      <t>ジョウキン</t>
    </rPh>
    <rPh sb="2" eb="4">
      <t>カンサン</t>
    </rPh>
    <phoneticPr fontId="4"/>
  </si>
  <si>
    <t>職業指導員及び生活支援員に目標工賃達成指導員を加えた常勤換算後の人数</t>
    <rPh sb="26" eb="28">
      <t>ジョウキン</t>
    </rPh>
    <rPh sb="28" eb="30">
      <t>カンサン</t>
    </rPh>
    <rPh sb="30" eb="31">
      <t>ゴ</t>
    </rPh>
    <rPh sb="32" eb="34">
      <t>ニンズウ</t>
    </rPh>
    <phoneticPr fontId="4"/>
  </si>
  <si>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4"/>
  </si>
  <si>
    <t>注3：目標工賃達成指導員加算を算定する場合に作成し、都道府県知事に届け出ること。</t>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30">
      <t>トドウフケン</t>
    </rPh>
    <rPh sb="30" eb="32">
      <t>チジ</t>
    </rPh>
    <rPh sb="33" eb="34">
      <t>トド</t>
    </rPh>
    <rPh sb="35" eb="36">
      <t>デ</t>
    </rPh>
    <phoneticPr fontId="4"/>
  </si>
  <si>
    <t xml:space="preserve">１　運営規程の営業時間を超えて支援を行うものとして、加算を算定する場合に届け出ること。
</t>
    <phoneticPr fontId="4"/>
  </si>
  <si>
    <t>２　ここでいう「営業時間」には，送迎に要する時間は含まれない。</t>
    <rPh sb="8" eb="10">
      <t>エイギョウ</t>
    </rPh>
    <rPh sb="10" eb="12">
      <t>ジカン</t>
    </rPh>
    <rPh sb="16" eb="18">
      <t>ソウゲイ</t>
    </rPh>
    <rPh sb="19" eb="20">
      <t>ヨウ</t>
    </rPh>
    <rPh sb="22" eb="24">
      <t>ジカン</t>
    </rPh>
    <rPh sb="25" eb="26">
      <t>フク</t>
    </rPh>
    <phoneticPr fontId="4"/>
  </si>
  <si>
    <t>３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4"/>
  </si>
  <si>
    <t>事業所所在地</t>
    <rPh sb="0" eb="3">
      <t>ジギョウショ</t>
    </rPh>
    <rPh sb="3" eb="6">
      <t>ショザイチ</t>
    </rPh>
    <phoneticPr fontId="4"/>
  </si>
  <si>
    <t>１　新規　　　　　　　　　２　変更　　　　　　　　　　３　終了</t>
  </si>
  <si>
    <t>看護師の配置状況（事業所の職員として看護師を確保している場合）</t>
    <phoneticPr fontId="4"/>
  </si>
  <si>
    <t>配置する看護師の数（人）</t>
    <rPh sb="4" eb="7">
      <t>カンゴシ</t>
    </rPh>
    <rPh sb="8" eb="9">
      <t>カズ</t>
    </rPh>
    <rPh sb="10" eb="11">
      <t>ニン</t>
    </rPh>
    <phoneticPr fontId="4"/>
  </si>
  <si>
    <t>他事業所との併任</t>
    <phoneticPr fontId="4"/>
  </si>
  <si>
    <t>有　　・　　無</t>
    <rPh sb="0" eb="1">
      <t>ア</t>
    </rPh>
    <rPh sb="6" eb="7">
      <t>ナ</t>
    </rPh>
    <phoneticPr fontId="4"/>
  </si>
  <si>
    <t>訪問看護ステーション等との提携状況（訪問看護ステーション等との連携により看護師を確保している場合）</t>
    <rPh sb="10" eb="11">
      <t>トウ</t>
    </rPh>
    <rPh sb="28" eb="29">
      <t>トウ</t>
    </rPh>
    <phoneticPr fontId="4"/>
  </si>
  <si>
    <t>訪問看護ステーション等の名称</t>
    <rPh sb="10" eb="11">
      <t>トウ</t>
    </rPh>
    <phoneticPr fontId="4"/>
  </si>
  <si>
    <t>訪問看護ステーション等の所在地</t>
    <rPh sb="10" eb="11">
      <t>トウ</t>
    </rPh>
    <phoneticPr fontId="4"/>
  </si>
  <si>
    <t>看護師の勤務状況</t>
    <rPh sb="0" eb="3">
      <t>カンゴシ</t>
    </rPh>
    <rPh sb="4" eb="6">
      <t>キンム</t>
    </rPh>
    <rPh sb="6" eb="8">
      <t>ジョウキョウ</t>
    </rPh>
    <phoneticPr fontId="4"/>
  </si>
  <si>
    <t>その他の体制の整備状況</t>
    <rPh sb="2" eb="3">
      <t>タ</t>
    </rPh>
    <rPh sb="4" eb="6">
      <t>タイセイ</t>
    </rPh>
    <rPh sb="7" eb="9">
      <t>セイビ</t>
    </rPh>
    <rPh sb="9" eb="11">
      <t>ジョウキョウ</t>
    </rPh>
    <phoneticPr fontId="4"/>
  </si>
  <si>
    <t>看護師に２４時間常時連絡できる体制を整備している。</t>
    <phoneticPr fontId="4"/>
  </si>
  <si>
    <t>重度化した場合の対応に係る指針を定め、入居の際に、入居者又はその家族等に対して、当該指針の内容を説明し、同意を得る体制を整備している。</t>
    <phoneticPr fontId="4"/>
  </si>
  <si>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4"/>
  </si>
  <si>
    <t>配置職員</t>
    <rPh sb="0" eb="2">
      <t>ハイチ</t>
    </rPh>
    <rPh sb="2" eb="4">
      <t>ショクイン</t>
    </rPh>
    <phoneticPr fontId="4"/>
  </si>
  <si>
    <t>資格</t>
    <rPh sb="0" eb="2">
      <t>シカク</t>
    </rPh>
    <phoneticPr fontId="4"/>
  </si>
  <si>
    <t>□</t>
    <phoneticPr fontId="4"/>
  </si>
  <si>
    <t>社会福祉士</t>
    <rPh sb="0" eb="2">
      <t>シャカイ</t>
    </rPh>
    <rPh sb="2" eb="4">
      <t>フクシ</t>
    </rPh>
    <rPh sb="4" eb="5">
      <t>シ</t>
    </rPh>
    <phoneticPr fontId="4"/>
  </si>
  <si>
    <t>精神保健福祉士</t>
    <rPh sb="0" eb="2">
      <t>セイシン</t>
    </rPh>
    <rPh sb="2" eb="4">
      <t>ホケン</t>
    </rPh>
    <rPh sb="4" eb="7">
      <t>フクシシ</t>
    </rPh>
    <phoneticPr fontId="4"/>
  </si>
  <si>
    <t>（障害者支援施設）
精神科を担当する
医師による
定期的な指導</t>
    <rPh sb="1" eb="4">
      <t>ショウガイシャ</t>
    </rPh>
    <rPh sb="4" eb="6">
      <t>シエン</t>
    </rPh>
    <rPh sb="6" eb="8">
      <t>シセツ</t>
    </rPh>
    <rPh sb="10" eb="13">
      <t>セイシンカ</t>
    </rPh>
    <rPh sb="14" eb="16">
      <t>タントウ</t>
    </rPh>
    <rPh sb="19" eb="21">
      <t>イシ</t>
    </rPh>
    <rPh sb="25" eb="28">
      <t>テイキテキ</t>
    </rPh>
    <rPh sb="29" eb="31">
      <t>シドウ</t>
    </rPh>
    <phoneticPr fontId="4"/>
  </si>
  <si>
    <t>担当医師</t>
    <rPh sb="0" eb="2">
      <t>タントウ</t>
    </rPh>
    <rPh sb="2" eb="4">
      <t>イシ</t>
    </rPh>
    <phoneticPr fontId="4"/>
  </si>
  <si>
    <t>所属</t>
    <rPh sb="0" eb="2">
      <t>ショゾク</t>
    </rPh>
    <phoneticPr fontId="4"/>
  </si>
  <si>
    <t>一月の指導回数</t>
    <rPh sb="0" eb="1">
      <t>ヒト</t>
    </rPh>
    <rPh sb="1" eb="2">
      <t>ツキ</t>
    </rPh>
    <rPh sb="3" eb="5">
      <t>シドウ</t>
    </rPh>
    <rPh sb="5" eb="7">
      <t>カイスウ</t>
    </rPh>
    <phoneticPr fontId="4"/>
  </si>
  <si>
    <t>回</t>
    <rPh sb="0" eb="1">
      <t>カイ</t>
    </rPh>
    <phoneticPr fontId="4"/>
  </si>
  <si>
    <t>（２回以上）</t>
    <rPh sb="2" eb="3">
      <t>カイ</t>
    </rPh>
    <rPh sb="3" eb="5">
      <t>イジョウ</t>
    </rPh>
    <phoneticPr fontId="4"/>
  </si>
  <si>
    <t>対象障害者等の
支援に関する研修
の内容（概要）</t>
    <rPh sb="0" eb="2">
      <t>タイショウ</t>
    </rPh>
    <rPh sb="2" eb="5">
      <t>ショウガイシャ</t>
    </rPh>
    <rPh sb="5" eb="6">
      <t>トウ</t>
    </rPh>
    <rPh sb="8" eb="10">
      <t>シエン</t>
    </rPh>
    <rPh sb="11" eb="12">
      <t>カン</t>
    </rPh>
    <rPh sb="14" eb="16">
      <t>ケンシュウ</t>
    </rPh>
    <rPh sb="18" eb="20">
      <t>ナイヨウ</t>
    </rPh>
    <rPh sb="21" eb="23">
      <t>ガイヨウ</t>
    </rPh>
    <phoneticPr fontId="4"/>
  </si>
  <si>
    <t>実施年月日</t>
    <rPh sb="0" eb="2">
      <t>ジッシ</t>
    </rPh>
    <rPh sb="2" eb="5">
      <t>ネンガッピ</t>
    </rPh>
    <phoneticPr fontId="4"/>
  </si>
  <si>
    <t>平成　　　年　　　月　　　日</t>
    <rPh sb="0" eb="2">
      <t>ヘイセイ</t>
    </rPh>
    <rPh sb="5" eb="6">
      <t>ネン</t>
    </rPh>
    <rPh sb="9" eb="10">
      <t>ツキ</t>
    </rPh>
    <rPh sb="13" eb="14">
      <t>ニチ</t>
    </rPh>
    <phoneticPr fontId="4"/>
  </si>
  <si>
    <t>参加者数</t>
    <rPh sb="0" eb="3">
      <t>サンカシャ</t>
    </rPh>
    <rPh sb="3" eb="4">
      <t>スウ</t>
    </rPh>
    <phoneticPr fontId="4"/>
  </si>
  <si>
    <t>関係機関との
協力体制（概要）</t>
    <rPh sb="0" eb="2">
      <t>カンケイ</t>
    </rPh>
    <rPh sb="2" eb="4">
      <t>キカン</t>
    </rPh>
    <rPh sb="7" eb="9">
      <t>キョウリョク</t>
    </rPh>
    <rPh sb="9" eb="11">
      <t>タイセイ</t>
    </rPh>
    <rPh sb="12" eb="14">
      <t>ガイヨウ</t>
    </rPh>
    <phoneticPr fontId="4"/>
  </si>
  <si>
    <t>注</t>
    <rPh sb="0" eb="1">
      <t>チュウ</t>
    </rPh>
    <phoneticPr fontId="4"/>
  </si>
  <si>
    <t>事業所の種別に応じた「指定に係る記載事項」（付表）、「従業者の勤務の体制及び勤務形態一覧表」（「（加算分）」に加算に係る配置職員を記載）及び組織体制図を添付すること。</t>
    <rPh sb="0" eb="3">
      <t>ジギョウショ</t>
    </rPh>
    <rPh sb="4" eb="6">
      <t>シュベツ</t>
    </rPh>
    <rPh sb="7" eb="8">
      <t>オウ</t>
    </rPh>
    <rPh sb="11" eb="13">
      <t>シテイ</t>
    </rPh>
    <rPh sb="14" eb="15">
      <t>カカ</t>
    </rPh>
    <rPh sb="16" eb="18">
      <t>キサイ</t>
    </rPh>
    <rPh sb="18" eb="20">
      <t>ジコウ</t>
    </rPh>
    <rPh sb="22" eb="24">
      <t>フヒョウ</t>
    </rPh>
    <rPh sb="49" eb="51">
      <t>カサン</t>
    </rPh>
    <rPh sb="51" eb="52">
      <t>ブン</t>
    </rPh>
    <rPh sb="55" eb="57">
      <t>カサン</t>
    </rPh>
    <rPh sb="58" eb="59">
      <t>カカ</t>
    </rPh>
    <rPh sb="60" eb="62">
      <t>ハイチ</t>
    </rPh>
    <rPh sb="62" eb="64">
      <t>ショクイン</t>
    </rPh>
    <rPh sb="65" eb="67">
      <t>キサイ</t>
    </rPh>
    <rPh sb="68" eb="69">
      <t>オヨ</t>
    </rPh>
    <rPh sb="70" eb="72">
      <t>ソシキ</t>
    </rPh>
    <rPh sb="72" eb="74">
      <t>タイセイ</t>
    </rPh>
    <rPh sb="74" eb="75">
      <t>ズ</t>
    </rPh>
    <rPh sb="76" eb="78">
      <t>テンプ</t>
    </rPh>
    <phoneticPr fontId="4"/>
  </si>
  <si>
    <t>加算に係る配置職員の資格を証する書類の写しを添付すること。</t>
    <rPh sb="0" eb="2">
      <t>カサン</t>
    </rPh>
    <rPh sb="3" eb="4">
      <t>カカ</t>
    </rPh>
    <rPh sb="5" eb="7">
      <t>ハイチ</t>
    </rPh>
    <rPh sb="7" eb="9">
      <t>ショクイン</t>
    </rPh>
    <rPh sb="10" eb="12">
      <t>シカク</t>
    </rPh>
    <rPh sb="13" eb="14">
      <t>ショウ</t>
    </rPh>
    <rPh sb="16" eb="18">
      <t>ショルイ</t>
    </rPh>
    <rPh sb="19" eb="20">
      <t>ウツ</t>
    </rPh>
    <rPh sb="22" eb="24">
      <t>テンプ</t>
    </rPh>
    <phoneticPr fontId="4"/>
  </si>
  <si>
    <t>医師が嘱託による場合は嘱託契約書の写しを添付すること。</t>
    <rPh sb="0" eb="2">
      <t>イシ</t>
    </rPh>
    <rPh sb="3" eb="5">
      <t>ショクタク</t>
    </rPh>
    <rPh sb="8" eb="10">
      <t>バアイ</t>
    </rPh>
    <rPh sb="11" eb="13">
      <t>ショクタク</t>
    </rPh>
    <rPh sb="13" eb="16">
      <t>ケイヤクショ</t>
    </rPh>
    <rPh sb="17" eb="18">
      <t>ウツ</t>
    </rPh>
    <rPh sb="20" eb="22">
      <t>テンプ</t>
    </rPh>
    <phoneticPr fontId="4"/>
  </si>
  <si>
    <t>配置職員や医師等、届出内容に変更が生じたときは速やかに届け出ること。</t>
    <rPh sb="0" eb="2">
      <t>ハイチ</t>
    </rPh>
    <rPh sb="2" eb="4">
      <t>ショクイン</t>
    </rPh>
    <rPh sb="5" eb="7">
      <t>イシ</t>
    </rPh>
    <rPh sb="7" eb="8">
      <t>トウ</t>
    </rPh>
    <rPh sb="9" eb="11">
      <t>トドケデ</t>
    </rPh>
    <rPh sb="11" eb="13">
      <t>ナイヨウ</t>
    </rPh>
    <rPh sb="14" eb="16">
      <t>ヘンコウ</t>
    </rPh>
    <rPh sb="17" eb="18">
      <t>ショウ</t>
    </rPh>
    <rPh sb="23" eb="24">
      <t>スミ</t>
    </rPh>
    <rPh sb="27" eb="28">
      <t>トド</t>
    </rPh>
    <rPh sb="29" eb="30">
      <t>デ</t>
    </rPh>
    <phoneticPr fontId="4"/>
  </si>
  <si>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4"/>
  </si>
  <si>
    <t>①－ア</t>
    <phoneticPr fontId="4"/>
  </si>
  <si>
    <t>①－イ</t>
    <phoneticPr fontId="4"/>
  </si>
  <si>
    <t>②　</t>
    <phoneticPr fontId="4"/>
  </si>
  <si>
    <t>④　</t>
    <phoneticPr fontId="4"/>
  </si>
  <si>
    <t>⑤　</t>
    <phoneticPr fontId="4"/>
  </si>
  <si>
    <t>⑥　</t>
    <phoneticPr fontId="4"/>
  </si>
  <si>
    <t>(４)</t>
    <phoneticPr fontId="4"/>
  </si>
  <si>
    <t>①</t>
    <phoneticPr fontId="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</si>
  <si>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4"/>
  </si>
  <si>
    <t>同行援護従業者の総数</t>
    <rPh sb="0" eb="2">
      <t>ドウコウ</t>
    </rPh>
    <rPh sb="2" eb="4">
      <t>エンゴ</t>
    </rPh>
    <rPh sb="4" eb="7">
      <t>ジュウギョウシャ</t>
    </rPh>
    <rPh sb="8" eb="10">
      <t>ソウスウ</t>
    </rPh>
    <phoneticPr fontId="4"/>
  </si>
  <si>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4"/>
  </si>
  <si>
    <t>事業所番号</t>
    <rPh sb="3" eb="4">
      <t>バン</t>
    </rPh>
    <rPh sb="4" eb="5">
      <t>ゴウ</t>
    </rPh>
    <phoneticPr fontId="4"/>
  </si>
  <si>
    <t>××××××</t>
    <phoneticPr fontId="4"/>
  </si>
  <si>
    <t>事業所名</t>
    <phoneticPr fontId="4"/>
  </si>
  <si>
    <t>○○事業所</t>
    <phoneticPr fontId="4"/>
  </si>
  <si>
    <t>△△県□□市◇◇×－×－×</t>
    <phoneticPr fontId="4"/>
  </si>
  <si>
    <t>××－××××－××××</t>
    <phoneticPr fontId="4"/>
  </si>
  <si>
    <t>◎◎　◎◎</t>
    <phoneticPr fontId="4"/>
  </si>
  <si>
    <t>夜間支援等体制加算（Ⅰ）・（Ⅱ）</t>
    <rPh sb="0" eb="2">
      <t>ヤカン</t>
    </rPh>
    <rPh sb="2" eb="4">
      <t>シエン</t>
    </rPh>
    <rPh sb="4" eb="5">
      <t>トウ</t>
    </rPh>
    <rPh sb="5" eb="7">
      <t>タイセイ</t>
    </rPh>
    <rPh sb="7" eb="9">
      <t>カサン</t>
    </rPh>
    <phoneticPr fontId="4"/>
  </si>
  <si>
    <t>夜間支援体制の確保が必要な理由</t>
    <phoneticPr fontId="4"/>
  </si>
  <si>
    <t>夜間の排せつ支援等を必要とする利用者が入居しているため。</t>
    <phoneticPr fontId="4"/>
  </si>
  <si>
    <t>夜間支援の対象者数及び夜間支援従事者の配置状況</t>
    <rPh sb="11" eb="13">
      <t>ヤカン</t>
    </rPh>
    <rPh sb="13" eb="15">
      <t>シエン</t>
    </rPh>
    <rPh sb="15" eb="18">
      <t>ジュウジシャ</t>
    </rPh>
    <rPh sb="19" eb="21">
      <t>ハイチ</t>
    </rPh>
    <rPh sb="21" eb="23">
      <t>ジョウキョウ</t>
    </rPh>
    <phoneticPr fontId="4"/>
  </si>
  <si>
    <t>夜間支援の対象者数（人）</t>
    <rPh sb="5" eb="8">
      <t>タイショウシャ</t>
    </rPh>
    <rPh sb="8" eb="9">
      <t>スウ</t>
    </rPh>
    <phoneticPr fontId="4"/>
  </si>
  <si>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4"/>
  </si>
  <si>
    <t>想定される夜間支援体制（夜勤・宿直）</t>
    <rPh sb="0" eb="2">
      <t>ソウテイ</t>
    </rPh>
    <rPh sb="5" eb="7">
      <t>ヤカン</t>
    </rPh>
    <rPh sb="7" eb="9">
      <t>シエン</t>
    </rPh>
    <rPh sb="9" eb="11">
      <t>タイセイ</t>
    </rPh>
    <rPh sb="12" eb="14">
      <t>ヤキン</t>
    </rPh>
    <rPh sb="15" eb="17">
      <t>トノイ</t>
    </rPh>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</si>
  <si>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</si>
  <si>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</si>
  <si>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</si>
  <si>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夜勤</t>
    <phoneticPr fontId="4"/>
  </si>
  <si>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4"/>
  </si>
  <si>
    <t>22:00～6:00</t>
    <phoneticPr fontId="4"/>
  </si>
  <si>
    <t>夜間支援等体制加算（Ⅲ）</t>
    <rPh sb="4" eb="5">
      <t>トウ</t>
    </rPh>
    <phoneticPr fontId="4"/>
  </si>
  <si>
    <t>夜間における防災体制の内容
（契約内容等）</t>
    <phoneticPr fontId="4"/>
  </si>
  <si>
    <t>　警備会社（◆◆会社）と警備の委託契約を締結。（契約書の写しは別添のとおり。）</t>
    <phoneticPr fontId="4"/>
  </si>
  <si>
    <t>職員が携帯電話を身につけ、連絡体制を確保するとともに、緊急連絡先を住居内に掲示している。</t>
    <phoneticPr fontId="4"/>
  </si>
  <si>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4"/>
  </si>
  <si>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4"/>
  </si>
  <si>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4"/>
  </si>
  <si>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</si>
  <si>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4"/>
  </si>
  <si>
    <t>事業所名</t>
    <phoneticPr fontId="4"/>
  </si>
  <si>
    <t>夜間支援体制の確保が必要な理由</t>
    <phoneticPr fontId="4"/>
  </si>
  <si>
    <t>夜間の排せつ支援等を必要とする利用者が入居しているため。</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</si>
  <si>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</si>
  <si>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</si>
  <si>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</si>
  <si>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t>
    <phoneticPr fontId="4"/>
  </si>
  <si>
    <t>事業所名</t>
    <phoneticPr fontId="4"/>
  </si>
  <si>
    <t>○○事業所</t>
    <phoneticPr fontId="4"/>
  </si>
  <si>
    <t>△△県□□市◇◇×－×－×</t>
    <phoneticPr fontId="4"/>
  </si>
  <si>
    <t>××－××××－××××</t>
    <phoneticPr fontId="4"/>
  </si>
  <si>
    <t>◎◎　◎◎</t>
    <phoneticPr fontId="4"/>
  </si>
  <si>
    <t>夜間支援体制の確保が必要な理由</t>
    <phoneticPr fontId="4"/>
  </si>
  <si>
    <t>夜間の排せつ支援等を必要とする利用者が入居しているため。</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</si>
  <si>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</si>
  <si>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</si>
  <si>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</si>
  <si>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夜勤</t>
    <phoneticPr fontId="4"/>
  </si>
  <si>
    <t>22:00～6:00</t>
    <phoneticPr fontId="4"/>
  </si>
  <si>
    <t>職員が携帯電話を身につけ、連絡体制を確保するとともに、緊急連絡先を住居内に掲示している。</t>
    <rPh sb="33" eb="35">
      <t>ジュウキョ</t>
    </rPh>
    <phoneticPr fontId="4"/>
  </si>
  <si>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4"/>
  </si>
  <si>
    <t>(B)≦</t>
    <phoneticPr fontId="4"/>
  </si>
  <si>
    <t>①</t>
    <phoneticPr fontId="4"/>
  </si>
  <si>
    <t>②</t>
    <phoneticPr fontId="4"/>
  </si>
  <si>
    <t>(C)≦</t>
    <phoneticPr fontId="4"/>
  </si>
  <si>
    <t>①＋②</t>
    <phoneticPr fontId="4"/>
  </si>
  <si>
    <t>A</t>
    <phoneticPr fontId="4"/>
  </si>
  <si>
    <t>B</t>
    <phoneticPr fontId="4"/>
  </si>
  <si>
    <t>C</t>
    <phoneticPr fontId="4"/>
  </si>
  <si>
    <t>D</t>
    <phoneticPr fontId="4"/>
  </si>
  <si>
    <t>E</t>
    <phoneticPr fontId="4"/>
  </si>
  <si>
    <t>(B)≦</t>
    <phoneticPr fontId="4"/>
  </si>
  <si>
    <t>①</t>
    <phoneticPr fontId="4"/>
  </si>
  <si>
    <t>②</t>
    <phoneticPr fontId="4"/>
  </si>
  <si>
    <t>(C)≦</t>
    <phoneticPr fontId="4"/>
  </si>
  <si>
    <t>①＋②</t>
    <phoneticPr fontId="4"/>
  </si>
  <si>
    <t>運営規程上の営業時間</t>
    <rPh sb="0" eb="2">
      <t>ウンエイ</t>
    </rPh>
    <rPh sb="2" eb="4">
      <t>キテイ</t>
    </rPh>
    <rPh sb="4" eb="5">
      <t>ジョウ</t>
    </rPh>
    <rPh sb="6" eb="8">
      <t>エイギョウ</t>
    </rPh>
    <rPh sb="8" eb="10">
      <t>ジカン</t>
    </rPh>
    <phoneticPr fontId="4"/>
  </si>
  <si>
    <t>　　年　　月　　日</t>
    <rPh sb="2" eb="3">
      <t>ネン</t>
    </rPh>
    <rPh sb="5" eb="6">
      <t>ガツ</t>
    </rPh>
    <rPh sb="8" eb="9">
      <t>ニチ</t>
    </rPh>
    <phoneticPr fontId="4"/>
  </si>
  <si>
    <t>　　　　　７．　就労移行支援事業の指定を受けてから１年間は，提出できません。</t>
    <rPh sb="8" eb="10">
      <t>シュウロウ</t>
    </rPh>
    <rPh sb="10" eb="12">
      <t>イコウ</t>
    </rPh>
    <rPh sb="12" eb="14">
      <t>シエン</t>
    </rPh>
    <rPh sb="14" eb="16">
      <t>ジギョウ</t>
    </rPh>
    <rPh sb="17" eb="19">
      <t>シテイ</t>
    </rPh>
    <rPh sb="20" eb="21">
      <t>ウ</t>
    </rPh>
    <rPh sb="26" eb="28">
      <t>ネンカン</t>
    </rPh>
    <rPh sb="30" eb="32">
      <t>テイシュツ</t>
    </rPh>
    <phoneticPr fontId="4"/>
  </si>
  <si>
    <t>　　　　　８．　前年度において就労定着者がいない場合は，提出できません。</t>
    <rPh sb="8" eb="11">
      <t>ゼンネンド</t>
    </rPh>
    <rPh sb="15" eb="17">
      <t>シュウロウ</t>
    </rPh>
    <rPh sb="17" eb="19">
      <t>テイチャク</t>
    </rPh>
    <rPh sb="19" eb="20">
      <t>シャ</t>
    </rPh>
    <rPh sb="24" eb="26">
      <t>バアイ</t>
    </rPh>
    <rPh sb="28" eb="30">
      <t>テイシュツ</t>
    </rPh>
    <phoneticPr fontId="4"/>
  </si>
  <si>
    <t xml:space="preserve">      　　　　　　　年　　　　　　月　　　　　　　日</t>
    <rPh sb="13" eb="14">
      <t>ネン</t>
    </rPh>
    <rPh sb="20" eb="21">
      <t>ガツ</t>
    </rPh>
    <rPh sb="28" eb="29">
      <t>ニチ</t>
    </rPh>
    <phoneticPr fontId="4"/>
  </si>
  <si>
    <t>　　　　　６．　職場適応援助者養成研修終了者配置体制加算を算定する場合に作成し，都道府県知事に届け出てください。</t>
    <rPh sb="8" eb="10">
      <t>ショクバ</t>
    </rPh>
    <rPh sb="10" eb="12">
      <t>テキオウ</t>
    </rPh>
    <rPh sb="12" eb="15">
      <t>エンジョシャ</t>
    </rPh>
    <rPh sb="15" eb="17">
      <t>ヨウセイ</t>
    </rPh>
    <rPh sb="17" eb="19">
      <t>ケンシュウ</t>
    </rPh>
    <rPh sb="19" eb="21">
      <t>シュウリョウ</t>
    </rPh>
    <rPh sb="21" eb="22">
      <t>シャ</t>
    </rPh>
    <rPh sb="22" eb="24">
      <t>ハイチ</t>
    </rPh>
    <rPh sb="24" eb="26">
      <t>タイセイ</t>
    </rPh>
    <rPh sb="26" eb="28">
      <t>カサン</t>
    </rPh>
    <rPh sb="29" eb="31">
      <t>サンテイ</t>
    </rPh>
    <rPh sb="33" eb="35">
      <t>バアイ</t>
    </rPh>
    <rPh sb="36" eb="38">
      <t>サクセイ</t>
    </rPh>
    <rPh sb="40" eb="44">
      <t>トドウフケン</t>
    </rPh>
    <rPh sb="44" eb="46">
      <t>チジ</t>
    </rPh>
    <rPh sb="47" eb="48">
      <t>トド</t>
    </rPh>
    <rPh sb="49" eb="50">
      <t>デ</t>
    </rPh>
    <phoneticPr fontId="4"/>
  </si>
  <si>
    <t>就労支援関係研修終了加算に係る届出書
(実務経験及び研修証明書)</t>
    <rPh sb="0" eb="2">
      <t>シュウロウ</t>
    </rPh>
    <rPh sb="2" eb="4">
      <t>シエン</t>
    </rPh>
    <rPh sb="4" eb="6">
      <t>カンケイ</t>
    </rPh>
    <rPh sb="6" eb="8">
      <t>ケンシュウ</t>
    </rPh>
    <rPh sb="8" eb="10">
      <t>シュウリョウ</t>
    </rPh>
    <rPh sb="10" eb="12">
      <t>カサン</t>
    </rPh>
    <rPh sb="13" eb="14">
      <t>カカ</t>
    </rPh>
    <rPh sb="15" eb="18">
      <t>トドケデショ</t>
    </rPh>
    <rPh sb="20" eb="22">
      <t>ジツム</t>
    </rPh>
    <rPh sb="22" eb="24">
      <t>ケイケン</t>
    </rPh>
    <rPh sb="24" eb="25">
      <t>オヨ</t>
    </rPh>
    <rPh sb="26" eb="28">
      <t>ケンシュウ</t>
    </rPh>
    <rPh sb="28" eb="31">
      <t>ショウメイショ</t>
    </rPh>
    <phoneticPr fontId="4"/>
  </si>
  <si>
    <t>　　　　　　　　　年　　　　　　月　　　　　　　日</t>
    <rPh sb="9" eb="10">
      <t>ネン</t>
    </rPh>
    <rPh sb="16" eb="17">
      <t>ガツ</t>
    </rPh>
    <rPh sb="24" eb="25">
      <t>ニチ</t>
    </rPh>
    <phoneticPr fontId="4"/>
  </si>
  <si>
    <t>有　・　無</t>
    <rPh sb="0" eb="1">
      <t>ア</t>
    </rPh>
    <rPh sb="4" eb="5">
      <t>ナ</t>
    </rPh>
    <phoneticPr fontId="4"/>
  </si>
  <si>
    <t>夜勤者の加配</t>
    <rPh sb="0" eb="2">
      <t>ヤキン</t>
    </rPh>
    <rPh sb="2" eb="3">
      <t>シャ</t>
    </rPh>
    <rPh sb="4" eb="6">
      <t>カハイ</t>
    </rPh>
    <phoneticPr fontId="4"/>
  </si>
  <si>
    <t>利用者の数</t>
    <rPh sb="0" eb="3">
      <t>リヨウシャ</t>
    </rPh>
    <rPh sb="4" eb="5">
      <t>カズ</t>
    </rPh>
    <phoneticPr fontId="4"/>
  </si>
  <si>
    <t>住居の名称</t>
    <rPh sb="0" eb="2">
      <t>ジュウキョ</t>
    </rPh>
    <rPh sb="3" eb="5">
      <t>メイショウ</t>
    </rPh>
    <phoneticPr fontId="4"/>
  </si>
  <si>
    <t>２　夜勤職員の加配状況</t>
    <rPh sb="2" eb="4">
      <t>ヤキン</t>
    </rPh>
    <rPh sb="4" eb="6">
      <t>ショクイン</t>
    </rPh>
    <rPh sb="7" eb="9">
      <t>カハイ</t>
    </rPh>
    <rPh sb="9" eb="11">
      <t>ジョウキョウ</t>
    </rPh>
    <phoneticPr fontId="4"/>
  </si>
  <si>
    <t>①　新規　　　　　　　　②　変更　　　　　　　　③　終了</t>
    <rPh sb="2" eb="4">
      <t>シンキ</t>
    </rPh>
    <rPh sb="14" eb="16">
      <t>ヘンコウ</t>
    </rPh>
    <rPh sb="26" eb="28">
      <t>シュウリョウ</t>
    </rPh>
    <phoneticPr fontId="4"/>
  </si>
  <si>
    <t>夜勤職員加配加算に関する届出書</t>
    <rPh sb="0" eb="2">
      <t>ヤキン</t>
    </rPh>
    <rPh sb="2" eb="4">
      <t>ショクイン</t>
    </rPh>
    <rPh sb="4" eb="6">
      <t>カハイ</t>
    </rPh>
    <rPh sb="6" eb="8">
      <t>カサン</t>
    </rPh>
    <rPh sb="9" eb="10">
      <t>カン</t>
    </rPh>
    <rPh sb="12" eb="14">
      <t>トドケデ</t>
    </rPh>
    <rPh sb="14" eb="15">
      <t>ショ</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</si>
  <si>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</si>
  <si>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○自立生活援助にあっては、地域生活支援員</t>
    <rPh sb="6" eb="8">
      <t>セイカツ</t>
    </rPh>
    <rPh sb="8" eb="10">
      <t>エンジョ</t>
    </rPh>
    <rPh sb="16" eb="18">
      <t>チイキ</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</si>
  <si>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</si>
  <si>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4"/>
  </si>
  <si>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</si>
  <si>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</si>
  <si>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</si>
  <si>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4"/>
  </si>
  <si>
    <t>　　　保健福祉部長通知）第二の２の（３）に定義する「常勤」をいう。</t>
    <rPh sb="26" eb="28">
      <t>ジョウキン</t>
    </rPh>
    <phoneticPr fontId="4"/>
  </si>
  <si>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4"/>
  </si>
  <si>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4"/>
  </si>
  <si>
    <t>②</t>
    <phoneticPr fontId="4"/>
  </si>
  <si>
    <t>①</t>
    <phoneticPr fontId="4"/>
  </si>
  <si>
    <t>　　　・研修会」などをいう。</t>
    <phoneticPr fontId="4"/>
  </si>
  <si>
    <t>　　　清掃活動等）の実施」、「協議会等を設けて地域住民が事業所の運営への参加」、「地域住民への健康相談教室</t>
    <phoneticPr fontId="4"/>
  </si>
  <si>
    <t>　　　「地域住民が参加できるイベントやお祭り等の開催」、「地域のボランティアの受入れや活動（保育所等における</t>
    <phoneticPr fontId="4"/>
  </si>
  <si>
    <t>　　３　地域に貢献する活動は、「地域の交流の場（開放スペースや交流会等）の提供」、「認知症カフェ・食堂等の設置」、</t>
    <phoneticPr fontId="4"/>
  </si>
  <si>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4"/>
  </si>
  <si>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4"/>
  </si>
  <si>
    <t>　５　地域に貢献する活動の内容</t>
    <rPh sb="3" eb="5">
      <t>チイキ</t>
    </rPh>
    <rPh sb="6" eb="8">
      <t>コウケン</t>
    </rPh>
    <rPh sb="10" eb="12">
      <t>カツドウ</t>
    </rPh>
    <rPh sb="13" eb="15">
      <t>ナイヨウ</t>
    </rPh>
    <phoneticPr fontId="4"/>
  </si>
  <si>
    <t>①のうち社会福祉士等
の総数</t>
    <rPh sb="4" eb="6">
      <t>シャカイ</t>
    </rPh>
    <rPh sb="6" eb="8">
      <t>フクシ</t>
    </rPh>
    <rPh sb="8" eb="9">
      <t>シ</t>
    </rPh>
    <rPh sb="9" eb="10">
      <t>トウ</t>
    </rPh>
    <rPh sb="12" eb="14">
      <t>ソウスウ</t>
    </rPh>
    <phoneticPr fontId="4"/>
  </si>
  <si>
    <t>従業者の総数</t>
    <rPh sb="0" eb="3">
      <t>ジュウギョウシャ</t>
    </rPh>
    <rPh sb="4" eb="6">
      <t>ソウスウ</t>
    </rPh>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</si>
  <si>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4"/>
  </si>
  <si>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4"/>
  </si>
  <si>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4"/>
  </si>
  <si>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4"/>
  </si>
  <si>
    <t>３　有資格者の配置</t>
    <rPh sb="2" eb="6">
      <t>ユウシカクシャ</t>
    </rPh>
    <rPh sb="7" eb="9">
      <t>ハイチ</t>
    </rPh>
    <phoneticPr fontId="4"/>
  </si>
  <si>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4"/>
  </si>
  <si>
    <t>２　運営規程に定める
　　障害者の種類</t>
    <rPh sb="2" eb="4">
      <t>ウンエイ</t>
    </rPh>
    <rPh sb="4" eb="6">
      <t>キテイ</t>
    </rPh>
    <rPh sb="7" eb="8">
      <t>サダ</t>
    </rPh>
    <rPh sb="13" eb="15">
      <t>ショウガイ</t>
    </rPh>
    <rPh sb="15" eb="16">
      <t>シャ</t>
    </rPh>
    <rPh sb="17" eb="19">
      <t>シュルイ</t>
    </rPh>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</si>
  <si>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4"/>
  </si>
  <si>
    <t>（※２）生活支援員のうち２０％以上が、強度行動障害支援者養成研修（基礎研修）修了者であること。</t>
    <rPh sb="35" eb="37">
      <t>ケンシュウ</t>
    </rPh>
    <phoneticPr fontId="4"/>
  </si>
  <si>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4"/>
  </si>
  <si>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4"/>
  </si>
  <si>
    <t>生活支援員の数</t>
    <phoneticPr fontId="4"/>
  </si>
  <si>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4"/>
  </si>
  <si>
    <t>強度行動障害支援者養成研修
（基礎研修）</t>
    <phoneticPr fontId="4"/>
  </si>
  <si>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4"/>
  </si>
  <si>
    <t>研修の受講状況</t>
    <rPh sb="0" eb="2">
      <t>ケンシュウ</t>
    </rPh>
    <rPh sb="3" eb="5">
      <t>ジュコウ</t>
    </rPh>
    <rPh sb="5" eb="7">
      <t>ジョウキョウ</t>
    </rPh>
    <phoneticPr fontId="4"/>
  </si>
  <si>
    <t>職員配置</t>
    <rPh sb="0" eb="2">
      <t>ショクイン</t>
    </rPh>
    <rPh sb="2" eb="4">
      <t>ハイチ</t>
    </rPh>
    <phoneticPr fontId="4"/>
  </si>
  <si>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4"/>
  </si>
  <si>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4"/>
  </si>
  <si>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4"/>
  </si>
  <si>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4"/>
  </si>
  <si>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4"/>
  </si>
  <si>
    <t>　　５　他機関との連携</t>
    <rPh sb="4" eb="7">
      <t>タキカン</t>
    </rPh>
    <rPh sb="9" eb="11">
      <t>レンケイ</t>
    </rPh>
    <phoneticPr fontId="4"/>
  </si>
  <si>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4"/>
  </si>
  <si>
    <t>　　４　研修の開催</t>
    <rPh sb="4" eb="6">
      <t>ケンシュウ</t>
    </rPh>
    <rPh sb="7" eb="9">
      <t>カイサイ</t>
    </rPh>
    <phoneticPr fontId="4"/>
  </si>
  <si>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4"/>
  </si>
  <si>
    <t>　　３　有資格者による
　　　指導体制</t>
    <rPh sb="4" eb="8">
      <t>ユウシカクシャ</t>
    </rPh>
    <rPh sb="15" eb="17">
      <t>シドウ</t>
    </rPh>
    <rPh sb="17" eb="19">
      <t>タイセイ</t>
    </rPh>
    <phoneticPr fontId="4"/>
  </si>
  <si>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4"/>
  </si>
  <si>
    <t>　　２　従業者の配置</t>
    <rPh sb="4" eb="7">
      <t>ジュウギョウシャ</t>
    </rPh>
    <rPh sb="8" eb="10">
      <t>ハイチ</t>
    </rPh>
    <phoneticPr fontId="4"/>
  </si>
  <si>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4"/>
  </si>
  <si>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4"/>
  </si>
  <si>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4"/>
  </si>
  <si>
    <t>　５　キャリアアップの措置</t>
    <rPh sb="11" eb="13">
      <t>ソチ</t>
    </rPh>
    <phoneticPr fontId="4"/>
  </si>
  <si>
    <t>　賃金向上計画を作成していること。</t>
    <rPh sb="1" eb="3">
      <t>チンギン</t>
    </rPh>
    <rPh sb="3" eb="5">
      <t>コウジョウ</t>
    </rPh>
    <rPh sb="5" eb="7">
      <t>ケイカク</t>
    </rPh>
    <rPh sb="8" eb="10">
      <t>サクセイ</t>
    </rPh>
    <phoneticPr fontId="4"/>
  </si>
  <si>
    <t>　４　計画作成状況</t>
    <rPh sb="3" eb="5">
      <t>ケイカク</t>
    </rPh>
    <rPh sb="5" eb="7">
      <t>サクセイ</t>
    </rPh>
    <rPh sb="7" eb="9">
      <t>ジョウキョウ</t>
    </rPh>
    <phoneticPr fontId="4"/>
  </si>
  <si>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4"/>
  </si>
  <si>
    <t>　３　人員配置</t>
    <rPh sb="3" eb="5">
      <t>ジンイン</t>
    </rPh>
    <rPh sb="5" eb="7">
      <t>ハイチ</t>
    </rPh>
    <phoneticPr fontId="4"/>
  </si>
  <si>
    <t>　1　新規　　　　2　継続　　　　3　変更　　　　4　終了</t>
    <rPh sb="11" eb="13">
      <t>ケイゾク</t>
    </rPh>
    <phoneticPr fontId="4"/>
  </si>
  <si>
    <t>　２　異動区分</t>
    <rPh sb="3" eb="5">
      <t>イドウ</t>
    </rPh>
    <rPh sb="5" eb="7">
      <t>クブン</t>
    </rPh>
    <phoneticPr fontId="4"/>
  </si>
  <si>
    <t>　１　事業所名</t>
    <rPh sb="3" eb="6">
      <t>ジギョウショ</t>
    </rPh>
    <rPh sb="6" eb="7">
      <t>メイ</t>
    </rPh>
    <phoneticPr fontId="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</si>
  <si>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4"/>
  </si>
  <si>
    <t>　週３回以上の送迎を実施している。</t>
    <phoneticPr fontId="4"/>
  </si>
  <si>
    <t>④</t>
    <phoneticPr fontId="4"/>
  </si>
  <si>
    <t>⑤</t>
    <phoneticPr fontId="4"/>
  </si>
  <si>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4"/>
  </si>
  <si>
    <t>前年度の利用者の平均</t>
    <rPh sb="0" eb="3">
      <t>ゼンネンド</t>
    </rPh>
    <rPh sb="4" eb="7">
      <t>リヨウシャ</t>
    </rPh>
    <rPh sb="8" eb="10">
      <t>ヘイキン</t>
    </rPh>
    <phoneticPr fontId="4"/>
  </si>
  <si>
    <t>　　　利用者の数を２０で除した数</t>
    <rPh sb="3" eb="6">
      <t>リヨウシャ</t>
    </rPh>
    <rPh sb="7" eb="8">
      <t>カズ</t>
    </rPh>
    <rPh sb="12" eb="13">
      <t>ジョ</t>
    </rPh>
    <rPh sb="15" eb="16">
      <t>カズ</t>
    </rPh>
    <phoneticPr fontId="4"/>
  </si>
  <si>
    <t>３　利用者の数</t>
    <rPh sb="2" eb="5">
      <t>リヨウシャ</t>
    </rPh>
    <rPh sb="6" eb="7">
      <t>カズ</t>
    </rPh>
    <phoneticPr fontId="4"/>
  </si>
  <si>
    <t>Ⓐ　　　　　　　人　</t>
    <rPh sb="8" eb="9">
      <t>ニン</t>
    </rPh>
    <phoneticPr fontId="4"/>
  </si>
  <si>
    <t>人　</t>
    <rPh sb="0" eb="1">
      <t>ニン</t>
    </rPh>
    <phoneticPr fontId="4"/>
  </si>
  <si>
    <t>常勤換算方法
による員数</t>
    <rPh sb="0" eb="2">
      <t>ジョウキン</t>
    </rPh>
    <rPh sb="2" eb="4">
      <t>カンサン</t>
    </rPh>
    <rPh sb="4" eb="6">
      <t>ホウホウ</t>
    </rPh>
    <rPh sb="10" eb="12">
      <t>インスウ</t>
    </rPh>
    <phoneticPr fontId="4"/>
  </si>
  <si>
    <t>実人員</t>
    <rPh sb="0" eb="3">
      <t>ジツジンイン</t>
    </rPh>
    <phoneticPr fontId="4"/>
  </si>
  <si>
    <t>２　看護職員の配置状況</t>
    <rPh sb="7" eb="9">
      <t>ハイチ</t>
    </rPh>
    <rPh sb="9" eb="11">
      <t>ジョウキョウ</t>
    </rPh>
    <phoneticPr fontId="4"/>
  </si>
  <si>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phoneticPr fontId="4"/>
  </si>
  <si>
    <t>　　年　　月　　日</t>
    <phoneticPr fontId="4"/>
  </si>
  <si>
    <t xml:space="preserve"> 　　年 　　月 　　日</t>
    <phoneticPr fontId="4"/>
  </si>
  <si>
    <t>（体制加算　別紙23-1）</t>
    <rPh sb="1" eb="3">
      <t>タイセイ</t>
    </rPh>
    <rPh sb="3" eb="5">
      <t>カサン</t>
    </rPh>
    <rPh sb="6" eb="8">
      <t>ベッシ</t>
    </rPh>
    <phoneticPr fontId="4"/>
  </si>
  <si>
    <t>（体制加算　別紙23-2）</t>
    <rPh sb="1" eb="3">
      <t>タイセイ</t>
    </rPh>
    <rPh sb="3" eb="5">
      <t>カサン</t>
    </rPh>
    <rPh sb="6" eb="8">
      <t>ベッシ</t>
    </rPh>
    <phoneticPr fontId="4"/>
  </si>
  <si>
    <t>（体制加算　別紙25）</t>
    <rPh sb="1" eb="3">
      <t>タイセイ</t>
    </rPh>
    <rPh sb="3" eb="5">
      <t>カサン</t>
    </rPh>
    <rPh sb="6" eb="8">
      <t>ベッシ</t>
    </rPh>
    <phoneticPr fontId="4"/>
  </si>
  <si>
    <t>（体制加算　別紙27）</t>
    <rPh sb="1" eb="3">
      <t>タイセイ</t>
    </rPh>
    <rPh sb="3" eb="5">
      <t>カサン</t>
    </rPh>
    <rPh sb="6" eb="8">
      <t>ベッシ</t>
    </rPh>
    <phoneticPr fontId="4"/>
  </si>
  <si>
    <t>（体制加算　別紙26）</t>
    <rPh sb="1" eb="3">
      <t>タイセイ</t>
    </rPh>
    <rPh sb="3" eb="5">
      <t>カサン</t>
    </rPh>
    <rPh sb="6" eb="8">
      <t>ベッシ</t>
    </rPh>
    <phoneticPr fontId="4"/>
  </si>
  <si>
    <t>（体制加算　別紙28）</t>
    <rPh sb="1" eb="3">
      <t>タイセイ</t>
    </rPh>
    <rPh sb="3" eb="5">
      <t>カサン</t>
    </rPh>
    <rPh sb="6" eb="8">
      <t>ベッシ</t>
    </rPh>
    <phoneticPr fontId="4"/>
  </si>
  <si>
    <t>（体制加算　別紙29）</t>
    <rPh sb="1" eb="3">
      <t>タイセイ</t>
    </rPh>
    <rPh sb="3" eb="5">
      <t>カサン</t>
    </rPh>
    <rPh sb="6" eb="8">
      <t>ベッシ</t>
    </rPh>
    <phoneticPr fontId="4"/>
  </si>
  <si>
    <t>（体制加算　別紙30）</t>
    <rPh sb="1" eb="3">
      <t>タイセイ</t>
    </rPh>
    <rPh sb="3" eb="5">
      <t>カサン</t>
    </rPh>
    <rPh sb="6" eb="8">
      <t>ベッシ</t>
    </rPh>
    <phoneticPr fontId="4"/>
  </si>
  <si>
    <t>（体制加算　別紙31）</t>
    <rPh sb="1" eb="3">
      <t>タイセイ</t>
    </rPh>
    <rPh sb="3" eb="5">
      <t>カサン</t>
    </rPh>
    <rPh sb="6" eb="8">
      <t>ベッシ</t>
    </rPh>
    <phoneticPr fontId="4"/>
  </si>
  <si>
    <t>（体制加算　別紙34）</t>
    <rPh sb="1" eb="3">
      <t>タイセイ</t>
    </rPh>
    <rPh sb="3" eb="5">
      <t>カサン</t>
    </rPh>
    <rPh sb="6" eb="8">
      <t>ベッシ</t>
    </rPh>
    <phoneticPr fontId="4"/>
  </si>
  <si>
    <t>（体制加算　別紙35）</t>
    <rPh sb="1" eb="3">
      <t>タイセイ</t>
    </rPh>
    <rPh sb="3" eb="5">
      <t>カサン</t>
    </rPh>
    <rPh sb="6" eb="8">
      <t>ベッシ</t>
    </rPh>
    <phoneticPr fontId="4"/>
  </si>
  <si>
    <t>（体制加算　別紙36）</t>
    <rPh sb="1" eb="3">
      <t>タイセイ</t>
    </rPh>
    <rPh sb="3" eb="5">
      <t>カサン</t>
    </rPh>
    <rPh sb="6" eb="8">
      <t>ベッシ</t>
    </rPh>
    <phoneticPr fontId="4"/>
  </si>
  <si>
    <t>（体制加算　別紙37）</t>
    <rPh sb="1" eb="3">
      <t>タイセイ</t>
    </rPh>
    <rPh sb="3" eb="5">
      <t>カサン</t>
    </rPh>
    <rPh sb="6" eb="8">
      <t>ベッシ</t>
    </rPh>
    <phoneticPr fontId="4"/>
  </si>
  <si>
    <t>（体制加算　別紙38）</t>
    <rPh sb="1" eb="3">
      <t>タイセイ</t>
    </rPh>
    <rPh sb="3" eb="5">
      <t>カサン</t>
    </rPh>
    <rPh sb="6" eb="8">
      <t>ベッシ</t>
    </rPh>
    <phoneticPr fontId="4"/>
  </si>
  <si>
    <t>（体制加算　別紙39）</t>
    <rPh sb="1" eb="3">
      <t>タイセイ</t>
    </rPh>
    <rPh sb="3" eb="5">
      <t>カサン</t>
    </rPh>
    <rPh sb="6" eb="8">
      <t>ベッシ</t>
    </rPh>
    <phoneticPr fontId="4"/>
  </si>
  <si>
    <t>（体制加算　別紙41）</t>
    <rPh sb="1" eb="3">
      <t>タイセイ</t>
    </rPh>
    <rPh sb="3" eb="5">
      <t>カサン</t>
    </rPh>
    <rPh sb="6" eb="8">
      <t>ベッシ</t>
    </rPh>
    <phoneticPr fontId="4"/>
  </si>
  <si>
    <t>（体制加算　別紙42）</t>
    <rPh sb="1" eb="3">
      <t>タイセイ</t>
    </rPh>
    <rPh sb="3" eb="5">
      <t>カサン</t>
    </rPh>
    <rPh sb="6" eb="8">
      <t>ベッシ</t>
    </rPh>
    <phoneticPr fontId="4"/>
  </si>
  <si>
    <t>（体制加算　別紙43）</t>
    <rPh sb="1" eb="3">
      <t>タイセイ</t>
    </rPh>
    <rPh sb="3" eb="5">
      <t>カサン</t>
    </rPh>
    <rPh sb="6" eb="8">
      <t>ベッシ</t>
    </rPh>
    <phoneticPr fontId="4"/>
  </si>
  <si>
    <t>定員</t>
    <rPh sb="0" eb="2">
      <t>テイイン</t>
    </rPh>
    <phoneticPr fontId="73"/>
  </si>
  <si>
    <r>
      <t xml:space="preserve">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
</t>
    </r>
    <r>
      <rPr>
        <sz val="10"/>
        <color rgb="FFFF0000"/>
        <rFont val="ＭＳ ゴシック"/>
        <family val="3"/>
        <charset val="128"/>
      </rPr>
      <t>注５　共同生活援助において，重度障害者支援加算を算定している場合は，当該加算は算定できません。</t>
    </r>
    <rPh sb="101" eb="103">
      <t>チイキ</t>
    </rPh>
    <rPh sb="103" eb="105">
      <t>イコウ</t>
    </rPh>
    <phoneticPr fontId="4"/>
  </si>
  <si>
    <t>職場適応援助者養成研修修了者配置体制加算
（研修修了証明書）</t>
    <rPh sb="11" eb="13">
      <t>シュウリョウ</t>
    </rPh>
    <rPh sb="22" eb="24">
      <t>ケンシュウ</t>
    </rPh>
    <rPh sb="24" eb="26">
      <t>シュウリョウ</t>
    </rPh>
    <rPh sb="26" eb="29">
      <t>ショウメイショ</t>
    </rPh>
    <phoneticPr fontId="4"/>
  </si>
  <si>
    <t>　　　下記の者の研修は以下のとおりであることを証明します。</t>
    <rPh sb="3" eb="5">
      <t>カキ</t>
    </rPh>
    <rPh sb="6" eb="7">
      <t>モノ</t>
    </rPh>
    <rPh sb="8" eb="10">
      <t>ケンシュウ</t>
    </rPh>
    <rPh sb="11" eb="13">
      <t>イカ</t>
    </rPh>
    <rPh sb="23" eb="25">
      <t>ショウメイ</t>
    </rPh>
    <phoneticPr fontId="4"/>
  </si>
  <si>
    <t>地域移行支援サービス費（Ⅰ）に係る届出書</t>
    <rPh sb="0" eb="2">
      <t>チイキ</t>
    </rPh>
    <rPh sb="2" eb="4">
      <t>イコウ</t>
    </rPh>
    <rPh sb="4" eb="6">
      <t>シエン</t>
    </rPh>
    <rPh sb="10" eb="11">
      <t>ヒ</t>
    </rPh>
    <rPh sb="15" eb="16">
      <t>カカ</t>
    </rPh>
    <rPh sb="17" eb="19">
      <t>トドケデ</t>
    </rPh>
    <rPh sb="19" eb="20">
      <t>ショ</t>
    </rPh>
    <phoneticPr fontId="4"/>
  </si>
  <si>
    <t xml:space="preserve">   １　異動区分</t>
    <rPh sb="5" eb="7">
      <t>イドウ</t>
    </rPh>
    <rPh sb="7" eb="9">
      <t>クブン</t>
    </rPh>
    <phoneticPr fontId="4"/>
  </si>
  <si>
    <t>　 ２　有資格者の配置</t>
    <rPh sb="4" eb="8">
      <t>ユウシカクシャ</t>
    </rPh>
    <rPh sb="9" eb="11">
      <t>ハイチ</t>
    </rPh>
    <phoneticPr fontId="4"/>
  </si>
  <si>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4"/>
  </si>
  <si>
    <t>　 ３　地域移行の実績</t>
    <rPh sb="4" eb="6">
      <t>チイキ</t>
    </rPh>
    <rPh sb="6" eb="8">
      <t>イコウ</t>
    </rPh>
    <rPh sb="9" eb="11">
      <t>ジッセキ</t>
    </rPh>
    <phoneticPr fontId="4"/>
  </si>
  <si>
    <t>　当該事業所の地域移行支援を利用した者のうち、地域移行支援計画に基づき、前年度に地域生活に移行した者が１人以上いること。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3">
      <t>ニン</t>
    </rPh>
    <rPh sb="53" eb="55">
      <t>イジョウ</t>
    </rPh>
    <rPh sb="64" eb="67">
      <t>ゼンネンド</t>
    </rPh>
    <rPh sb="68" eb="72">
      <t>チイキセイカツ</t>
    </rPh>
    <rPh sb="73" eb="75">
      <t>イコウ</t>
    </rPh>
    <rPh sb="77" eb="78">
      <t>シャ</t>
    </rPh>
    <rPh sb="79" eb="81">
      <t>ニンズウ</t>
    </rPh>
    <rPh sb="91" eb="92">
      <t>ニン</t>
    </rPh>
    <phoneticPr fontId="4"/>
  </si>
  <si>
    <t>　 ４　関係機関との連携</t>
    <rPh sb="4" eb="6">
      <t>カンケイ</t>
    </rPh>
    <rPh sb="6" eb="8">
      <t>キカン</t>
    </rPh>
    <rPh sb="10" eb="12">
      <t>レンケイ</t>
    </rPh>
    <phoneticPr fontId="4"/>
  </si>
  <si>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4"/>
  </si>
  <si>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4"/>
  </si>
  <si>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4"/>
  </si>
  <si>
    <t>　　４　関係機関との連携については、その状況等を具体的に記載してください。</t>
    <rPh sb="4" eb="6">
      <t>カンケイ</t>
    </rPh>
    <rPh sb="6" eb="8">
      <t>キカン</t>
    </rPh>
    <rPh sb="10" eb="12">
      <t>レンケイ</t>
    </rPh>
    <phoneticPr fontId="4"/>
  </si>
  <si>
    <t>（体制加算　別紙46）</t>
    <rPh sb="1" eb="3">
      <t>タイセイ</t>
    </rPh>
    <rPh sb="3" eb="5">
      <t>カサン</t>
    </rPh>
    <rPh sb="6" eb="8">
      <t>ベッシ</t>
    </rPh>
    <phoneticPr fontId="4"/>
  </si>
  <si>
    <t>　 ５　地域生活移行個別支援特別加算を算定している場合は，算定できません。</t>
    <rPh sb="4" eb="6">
      <t>チイキ</t>
    </rPh>
    <rPh sb="6" eb="8">
      <t>セイカツ</t>
    </rPh>
    <rPh sb="8" eb="10">
      <t>イコウ</t>
    </rPh>
    <rPh sb="10" eb="12">
      <t>コベツ</t>
    </rPh>
    <rPh sb="12" eb="14">
      <t>シエン</t>
    </rPh>
    <rPh sb="14" eb="16">
      <t>トクベツ</t>
    </rPh>
    <rPh sb="16" eb="18">
      <t>カサン</t>
    </rPh>
    <rPh sb="19" eb="21">
      <t>サンテイ</t>
    </rPh>
    <rPh sb="25" eb="27">
      <t>バアイ</t>
    </rPh>
    <rPh sb="29" eb="31">
      <t>サンテイ</t>
    </rPh>
    <phoneticPr fontId="4"/>
  </si>
  <si>
    <t>修了した研修の名称</t>
    <rPh sb="0" eb="2">
      <t>シュウリョウ</t>
    </rPh>
    <rPh sb="4" eb="6">
      <t>ケンシュウ</t>
    </rPh>
    <rPh sb="7" eb="9">
      <t>メイショウ</t>
    </rPh>
    <phoneticPr fontId="4"/>
  </si>
  <si>
    <t>＜その他の職員＞</t>
    <rPh sb="3" eb="4">
      <t>タ</t>
    </rPh>
    <rPh sb="5" eb="7">
      <t>ショクイン</t>
    </rPh>
    <phoneticPr fontId="4"/>
  </si>
  <si>
    <t>ピアサポート体制加算に関する届出書</t>
    <rPh sb="6" eb="8">
      <t>タイセイ</t>
    </rPh>
    <rPh sb="8" eb="10">
      <t>カサン</t>
    </rPh>
    <rPh sb="11" eb="12">
      <t>カン</t>
    </rPh>
    <rPh sb="14" eb="16">
      <t>トドケデ</t>
    </rPh>
    <rPh sb="16" eb="17">
      <t>ショ</t>
    </rPh>
    <phoneticPr fontId="4"/>
  </si>
  <si>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4"/>
  </si>
  <si>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4"/>
  </si>
  <si>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4"/>
  </si>
  <si>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4"/>
  </si>
  <si>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4"/>
  </si>
  <si>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4"/>
  </si>
  <si>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4"/>
  </si>
  <si>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4"/>
  </si>
  <si>
    <t>確保する看護師の数（人）</t>
    <rPh sb="0" eb="2">
      <t>カクホ</t>
    </rPh>
    <rPh sb="4" eb="7">
      <t>カンゴシ</t>
    </rPh>
    <rPh sb="8" eb="9">
      <t>カズ</t>
    </rPh>
    <rPh sb="10" eb="11">
      <t>ニン</t>
    </rPh>
    <phoneticPr fontId="4"/>
  </si>
  <si>
    <t>支援対象者</t>
    <rPh sb="0" eb="2">
      <t>シエン</t>
    </rPh>
    <rPh sb="2" eb="5">
      <t>タイショウシャ</t>
    </rPh>
    <phoneticPr fontId="4"/>
  </si>
  <si>
    <t>医療連携体制加算（Ⅶ）に関する届出書</t>
    <phoneticPr fontId="4"/>
  </si>
  <si>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4"/>
  </si>
  <si>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</si>
  <si>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</si>
  <si>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4"/>
  </si>
  <si>
    <t>居住支援連携体制加算に関する届出書</t>
    <rPh sb="0" eb="2">
      <t>キョジュウ</t>
    </rPh>
    <rPh sb="2" eb="4">
      <t>シエン</t>
    </rPh>
    <rPh sb="4" eb="6">
      <t>レンケイ</t>
    </rPh>
    <rPh sb="6" eb="8">
      <t>タイセイ</t>
    </rPh>
    <rPh sb="8" eb="10">
      <t>カサン</t>
    </rPh>
    <phoneticPr fontId="4"/>
  </si>
  <si>
    <t>（体制加算　別紙47）</t>
    <rPh sb="1" eb="3">
      <t>タイセイ</t>
    </rPh>
    <rPh sb="3" eb="5">
      <t>カサン</t>
    </rPh>
    <rPh sb="6" eb="8">
      <t>ベッシ</t>
    </rPh>
    <phoneticPr fontId="4"/>
  </si>
  <si>
    <t>（体制加算　別紙48）</t>
    <rPh sb="1" eb="3">
      <t>タイセイ</t>
    </rPh>
    <rPh sb="3" eb="5">
      <t>カサン</t>
    </rPh>
    <rPh sb="6" eb="8">
      <t>ベッシ</t>
    </rPh>
    <phoneticPr fontId="4"/>
  </si>
  <si>
    <t>職業指導員及び生活支援員の数｛(A)÷6｝・・・・(B)　　　</t>
    <rPh sb="0" eb="2">
      <t>ショクギョウ</t>
    </rPh>
    <rPh sb="2" eb="5">
      <t>シドウイン</t>
    </rPh>
    <rPh sb="5" eb="6">
      <t>オヨ</t>
    </rPh>
    <rPh sb="7" eb="9">
      <t>セイカツ</t>
    </rPh>
    <rPh sb="9" eb="12">
      <t>シエンイン</t>
    </rPh>
    <rPh sb="13" eb="14">
      <t>カズ</t>
    </rPh>
    <phoneticPr fontId="4"/>
  </si>
  <si>
    <t>職業指導員及び生活支援員に目標工賃達成指導員を加えた数｛(A)÷5｝・・・・(C)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4"/>
  </si>
  <si>
    <t>注2：(B)は前年度の利用者数の平均値を6で除して得た数とする。(C)は前年度の利用者数の平均値を5で除して得たとする。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4"/>
  </si>
  <si>
    <r>
      <t>　　</t>
    </r>
    <r>
      <rPr>
        <sz val="12"/>
        <color rgb="FFFF0000"/>
        <rFont val="HGｺﾞｼｯｸM"/>
        <family val="3"/>
        <charset val="128"/>
      </rPr>
      <t>　</t>
    </r>
    <r>
      <rPr>
        <sz val="12"/>
        <rFont val="HGｺﾞｼｯｸM"/>
        <family val="3"/>
        <charset val="128"/>
      </rPr>
      <t>年　　　月　　　日</t>
    </r>
    <phoneticPr fontId="4"/>
  </si>
  <si>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4"/>
  </si>
  <si>
    <t>異動区分</t>
    <rPh sb="0" eb="1">
      <t>イ</t>
    </rPh>
    <rPh sb="1" eb="2">
      <t>ドウ</t>
    </rPh>
    <rPh sb="2" eb="3">
      <t>ク</t>
    </rPh>
    <rPh sb="3" eb="4">
      <t>ブン</t>
    </rPh>
    <phoneticPr fontId="4"/>
  </si>
  <si>
    <t>１　新規　　　２　継続　　　３　変更　　　４　終了</t>
    <rPh sb="2" eb="4">
      <t>シンキ</t>
    </rPh>
    <rPh sb="9" eb="11">
      <t>ケイゾク</t>
    </rPh>
    <rPh sb="16" eb="18">
      <t>ヘンコウ</t>
    </rPh>
    <rPh sb="23" eb="25">
      <t>シュウリョウ</t>
    </rPh>
    <phoneticPr fontId="4"/>
  </si>
  <si>
    <t>サービスの種類
算定する加算の区分</t>
    <rPh sb="5" eb="7">
      <t>シュルイ</t>
    </rPh>
    <rPh sb="8" eb="10">
      <t>サンテイ</t>
    </rPh>
    <rPh sb="12" eb="14">
      <t>カサン</t>
    </rPh>
    <rPh sb="15" eb="17">
      <t>クブン</t>
    </rPh>
    <phoneticPr fontId="4"/>
  </si>
  <si>
    <t>１　生活介護</t>
    <rPh sb="4" eb="6">
      <t>カイゴ</t>
    </rPh>
    <phoneticPr fontId="4"/>
  </si>
  <si>
    <t>常勤看護職員等配置加算</t>
    <phoneticPr fontId="4"/>
  </si>
  <si>
    <t>２　短期入所</t>
    <rPh sb="2" eb="4">
      <t>タンキ</t>
    </rPh>
    <rPh sb="4" eb="6">
      <t>ニュウショ</t>
    </rPh>
    <phoneticPr fontId="4"/>
  </si>
  <si>
    <t>常勤看護職員等配置加算</t>
    <rPh sb="0" eb="2">
      <t>ジョウキン</t>
    </rPh>
    <rPh sb="2" eb="4">
      <t>カンゴ</t>
    </rPh>
    <rPh sb="4" eb="6">
      <t>ショクイン</t>
    </rPh>
    <rPh sb="6" eb="7">
      <t>トウ</t>
    </rPh>
    <rPh sb="7" eb="9">
      <t>ハイチ</t>
    </rPh>
    <rPh sb="9" eb="11">
      <t>カサン</t>
    </rPh>
    <phoneticPr fontId="4"/>
  </si>
  <si>
    <t>３　生活訓練</t>
    <rPh sb="2" eb="4">
      <t>セイカツ</t>
    </rPh>
    <rPh sb="4" eb="6">
      <t>クンレン</t>
    </rPh>
    <phoneticPr fontId="4"/>
  </si>
  <si>
    <t>看護職員配置加算（Ⅰ）</t>
    <rPh sb="0" eb="2">
      <t>カンゴ</t>
    </rPh>
    <rPh sb="2" eb="4">
      <t>ショクイン</t>
    </rPh>
    <rPh sb="4" eb="6">
      <t>ハイチ</t>
    </rPh>
    <rPh sb="6" eb="8">
      <t>カサン</t>
    </rPh>
    <phoneticPr fontId="4"/>
  </si>
  <si>
    <t>４　宿泊型自立訓練</t>
    <phoneticPr fontId="4"/>
  </si>
  <si>
    <t>看護職員配置加算（Ⅱ）</t>
    <rPh sb="0" eb="2">
      <t>カンゴ</t>
    </rPh>
    <rPh sb="2" eb="4">
      <t>ショクイン</t>
    </rPh>
    <rPh sb="4" eb="6">
      <t>ハイチ</t>
    </rPh>
    <rPh sb="6" eb="8">
      <t>カサン</t>
    </rPh>
    <phoneticPr fontId="4"/>
  </si>
  <si>
    <t>５　共同生活援助</t>
    <rPh sb="2" eb="8">
      <t>キョウドウセイカツエンジョ</t>
    </rPh>
    <phoneticPr fontId="4"/>
  </si>
  <si>
    <t>看護職員配置加算</t>
    <rPh sb="0" eb="2">
      <t>カンゴ</t>
    </rPh>
    <rPh sb="2" eb="4">
      <t>ショクイン</t>
    </rPh>
    <rPh sb="4" eb="6">
      <t>ハイチ</t>
    </rPh>
    <rPh sb="6" eb="8">
      <t>カサン</t>
    </rPh>
    <phoneticPr fontId="4"/>
  </si>
  <si>
    <t>看護職員の配置状況
（常勤換算）</t>
    <rPh sb="0" eb="2">
      <t>カンゴ</t>
    </rPh>
    <rPh sb="2" eb="4">
      <t>ショクイン</t>
    </rPh>
    <rPh sb="5" eb="7">
      <t>ハイチ</t>
    </rPh>
    <rPh sb="7" eb="9">
      <t>ジョウキョウ</t>
    </rPh>
    <rPh sb="11" eb="13">
      <t>ジョウキン</t>
    </rPh>
    <rPh sb="13" eb="15">
      <t>カンザン</t>
    </rPh>
    <phoneticPr fontId="4"/>
  </si>
  <si>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4"/>
  </si>
  <si>
    <t>該当
・
非該当</t>
    <rPh sb="0" eb="2">
      <t>ガイトウ</t>
    </rPh>
    <rPh sb="7" eb="10">
      <t>ヒガイトウ</t>
    </rPh>
    <phoneticPr fontId="4"/>
  </si>
  <si>
    <t>看護職員の必要数
（共同生活援助のみ）</t>
    <rPh sb="0" eb="2">
      <t>カンゴ</t>
    </rPh>
    <rPh sb="2" eb="4">
      <t>ショクイン</t>
    </rPh>
    <rPh sb="5" eb="8">
      <t>ヒツヨウスウ</t>
    </rPh>
    <rPh sb="10" eb="16">
      <t>キョウドウセイカツエンジョ</t>
    </rPh>
    <phoneticPr fontId="4"/>
  </si>
  <si>
    <t>前年度の平均利用者数</t>
    <rPh sb="0" eb="3">
      <t>ゼンネンド</t>
    </rPh>
    <rPh sb="4" eb="10">
      <t>ヘイキンリヨウシャスウ</t>
    </rPh>
    <phoneticPr fontId="4"/>
  </si>
  <si>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4"/>
  </si>
  <si>
    <t>該当
・
非該当</t>
    <phoneticPr fontId="4"/>
  </si>
  <si>
    <t>利用者数を
20で除した数
（必要数）</t>
    <rPh sb="0" eb="2">
      <t>リヨウ</t>
    </rPh>
    <rPh sb="2" eb="3">
      <t>シャ</t>
    </rPh>
    <rPh sb="3" eb="4">
      <t>スウ</t>
    </rPh>
    <rPh sb="9" eb="10">
      <t>ジョ</t>
    </rPh>
    <rPh sb="12" eb="13">
      <t>スウ</t>
    </rPh>
    <rPh sb="15" eb="18">
      <t>ヒツヨウスウ</t>
    </rPh>
    <phoneticPr fontId="4"/>
  </si>
  <si>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</si>
  <si>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4"/>
  </si>
  <si>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4"/>
  </si>
  <si>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4"/>
  </si>
  <si>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4"/>
  </si>
  <si>
    <t>（体制加算　別紙20）</t>
    <rPh sb="1" eb="5">
      <t>タイセイカサン</t>
    </rPh>
    <rPh sb="6" eb="8">
      <t>ベッシ</t>
    </rPh>
    <phoneticPr fontId="4"/>
  </si>
  <si>
    <t>　　年 　　月 　　日</t>
    <phoneticPr fontId="4"/>
  </si>
  <si>
    <t>異動等区分</t>
    <rPh sb="2" eb="3">
      <t>ナド</t>
    </rPh>
    <phoneticPr fontId="4"/>
  </si>
  <si>
    <t>　１　新規　　　　　２　変更　　　　　３　終了</t>
    <phoneticPr fontId="4"/>
  </si>
  <si>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4"/>
  </si>
  <si>
    <r>
      <t xml:space="preserve"> 有 </t>
    </r>
    <r>
      <rPr>
        <b/>
        <sz val="14"/>
        <rFont val="HGSｺﾞｼｯｸM"/>
        <family val="3"/>
        <charset val="128"/>
      </rPr>
      <t>・</t>
    </r>
    <r>
      <rPr>
        <b/>
        <sz val="11"/>
        <rFont val="HGSｺﾞｼｯｸM"/>
        <family val="3"/>
        <charset val="128"/>
      </rPr>
      <t xml:space="preserve"> 無</t>
    </r>
    <phoneticPr fontId="4"/>
  </si>
  <si>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4"/>
  </si>
  <si>
    <t>□</t>
  </si>
  <si>
    <t>・</t>
    <phoneticPr fontId="4"/>
  </si>
  <si>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4"/>
  </si>
  <si>
    <t>　居宅介護従業者の技術指導等を目的とした会議を定期的に開催している。</t>
    <phoneticPr fontId="83"/>
  </si>
  <si>
    <t>　サービス提供責任者と居宅介護従業者との間の情報伝達及び報告体制を整備している。</t>
    <rPh sb="11" eb="13">
      <t>キョタク</t>
    </rPh>
    <rPh sb="13" eb="15">
      <t>カイゴ</t>
    </rPh>
    <rPh sb="15" eb="18">
      <t>ジュウギョウシャ</t>
    </rPh>
    <phoneticPr fontId="4"/>
  </si>
  <si>
    <t>　居宅介護従業者に対する健康診断の定期的な実施体制を整備している。</t>
    <phoneticPr fontId="4"/>
  </si>
  <si>
    <t>　緊急時等における対応方法を利用者に明示している。</t>
    <phoneticPr fontId="4"/>
  </si>
  <si>
    <t>　新規に採用したすべての居宅介護従業者に対し、熟練した居宅介護従業者の同行による研修を実施している。</t>
    <phoneticPr fontId="4"/>
  </si>
  <si>
    <t>①　居宅介護従業者に関する要件について</t>
    <rPh sb="2" eb="4">
      <t>キョタク</t>
    </rPh>
    <rPh sb="4" eb="6">
      <t>カイゴ</t>
    </rPh>
    <rPh sb="6" eb="9">
      <t>ジュウギョウシャ</t>
    </rPh>
    <rPh sb="10" eb="11">
      <t>カン</t>
    </rPh>
    <rPh sb="13" eb="15">
      <t>ヨウケン</t>
    </rPh>
    <phoneticPr fontId="4"/>
  </si>
  <si>
    <t>　　下表の(1)については必ず記載すること。(2)・(3)・(4)についてはいずれかを記載することで可。</t>
    <rPh sb="2" eb="4">
      <t>カヒョウ</t>
    </rPh>
    <rPh sb="13" eb="14">
      <t>カナラ</t>
    </rPh>
    <rPh sb="15" eb="17">
      <t>キサイ</t>
    </rPh>
    <rPh sb="42" eb="44">
      <t>キサイ</t>
    </rPh>
    <rPh sb="49" eb="50">
      <t>カ</t>
    </rPh>
    <phoneticPr fontId="4"/>
  </si>
  <si>
    <t>(2)</t>
    <phoneticPr fontId="4"/>
  </si>
  <si>
    <t>(1)のうち介護福祉士の総数</t>
    <rPh sb="6" eb="8">
      <t>カイゴ</t>
    </rPh>
    <rPh sb="8" eb="11">
      <t>フクシシ</t>
    </rPh>
    <rPh sb="12" eb="14">
      <t>ソウスウ</t>
    </rPh>
    <phoneticPr fontId="4"/>
  </si>
  <si>
    <t>(1)に占める(2)の割合が30％以上</t>
    <rPh sb="4" eb="5">
      <t>シ</t>
    </rPh>
    <rPh sb="11" eb="13">
      <t>ワリアイ</t>
    </rPh>
    <rPh sb="17" eb="19">
      <t>イジョウ</t>
    </rPh>
    <phoneticPr fontId="4"/>
  </si>
  <si>
    <t>(3)</t>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</si>
  <si>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4"/>
  </si>
  <si>
    <t>(1)に占める(3)の割合が50％以上</t>
    <rPh sb="4" eb="5">
      <t>シ</t>
    </rPh>
    <rPh sb="11" eb="13">
      <t>ワリアイ</t>
    </rPh>
    <rPh sb="17" eb="19">
      <t>イジョウ</t>
    </rPh>
    <phoneticPr fontId="4"/>
  </si>
  <si>
    <t>(4)</t>
    <phoneticPr fontId="4"/>
  </si>
  <si>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4"/>
  </si>
  <si>
    <t>(1)に占める(4)の割合が40％以上</t>
    <rPh sb="4" eb="5">
      <t>シ</t>
    </rPh>
    <rPh sb="11" eb="13">
      <t>ワリアイ</t>
    </rPh>
    <rPh sb="17" eb="19">
      <t>イジョウ</t>
    </rPh>
    <phoneticPr fontId="4"/>
  </si>
  <si>
    <t>②　サービス提供責任者に関する要件について</t>
    <rPh sb="6" eb="8">
      <t>テイキョウ</t>
    </rPh>
    <rPh sb="8" eb="11">
      <t>セキニンシャ</t>
    </rPh>
    <rPh sb="12" eb="13">
      <t>カン</t>
    </rPh>
    <rPh sb="15" eb="17">
      <t>ヨウケン</t>
    </rPh>
    <phoneticPr fontId="4"/>
  </si>
  <si>
    <t xml:space="preserve">  ア</t>
    <phoneticPr fontId="4"/>
  </si>
  <si>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4"/>
  </si>
  <si>
    <t>　イ　</t>
    <phoneticPr fontId="4"/>
  </si>
  <si>
    <t>　１人を超えるサービス提供責任者を配置することとされている事業所は、常勤のサービス提供責任者の２名以上の配置していること。</t>
    <phoneticPr fontId="4"/>
  </si>
  <si>
    <t>　ウ　</t>
    <phoneticPr fontId="4"/>
  </si>
  <si>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</si>
  <si>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</si>
  <si>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①　</t>
    <phoneticPr fontId="4"/>
  </si>
  <si>
    <t>　前年度又は前３月の期間における利用者の総数のうち、障害支援区分５以上である者、たんの吸引等を必要とする者、重症心身障害児及び医療的ケア児の占める割合が３０％以上</t>
    <phoneticPr fontId="4"/>
  </si>
  <si>
    <t>　前年度又は前３月の期間における利用者の総数のうち、障害支援区分４以上である者、たんの吸引等を必要とする者、重症心身障害児及び医療的ケア児が占める割合が５０％以上</t>
    <phoneticPr fontId="4"/>
  </si>
  <si>
    <t>備考</t>
    <phoneticPr fontId="4"/>
  </si>
  <si>
    <t>　「異動区分」、「届出項目」欄については、該当する番号に○を付してください。</t>
    <phoneticPr fontId="4"/>
  </si>
  <si>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4"/>
  </si>
  <si>
    <t>　それぞれの要件について根拠となる（要件を満たすことがわかる）書類も提出してください。</t>
    <phoneticPr fontId="4"/>
  </si>
  <si>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4"/>
  </si>
  <si>
    <t xml:space="preserve"> </t>
    <phoneticPr fontId="83"/>
  </si>
  <si>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4"/>
  </si>
  <si>
    <r>
      <t xml:space="preserve">有 </t>
    </r>
    <r>
      <rPr>
        <b/>
        <sz val="14"/>
        <rFont val="HGSｺﾞｼｯｸM"/>
        <family val="3"/>
        <charset val="128"/>
      </rPr>
      <t>・</t>
    </r>
    <r>
      <rPr>
        <b/>
        <sz val="11"/>
        <rFont val="HGSｺﾞｼｯｸM"/>
        <family val="3"/>
        <charset val="128"/>
      </rPr>
      <t xml:space="preserve"> 無</t>
    </r>
    <phoneticPr fontId="4"/>
  </si>
  <si>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4"/>
  </si>
  <si>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83"/>
  </si>
  <si>
    <t>　サービス提供責任者が重度訪問介護従業者に対して、毎月定期的に利用者に関する情報やサービス提供に当たっての留意事項を伝達している。（変更があった場合を含む。）</t>
    <phoneticPr fontId="83"/>
  </si>
  <si>
    <t>　重度訪問介護従業者に対する健康診断の定期的な実施体制を整備している。</t>
    <phoneticPr fontId="83"/>
  </si>
  <si>
    <t>　緊急時等における対応方法を利用者に明示している。</t>
    <phoneticPr fontId="83"/>
  </si>
  <si>
    <t>　新規に採用したすべての重度訪問介護従業者に対し、熟練した重度訪問介護従業者の同行による研修を実施している。</t>
    <phoneticPr fontId="83"/>
  </si>
  <si>
    <t>⑦　</t>
    <phoneticPr fontId="4"/>
  </si>
  <si>
    <t>　重度訪問介護従業者の常時派遣が可能となっており、現に深夜帯も含めてサービス提供している。</t>
    <rPh sb="11" eb="13">
      <t>ジョウジ</t>
    </rPh>
    <phoneticPr fontId="83"/>
  </si>
  <si>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4"/>
  </si>
  <si>
    <t>　　下表の(1)については必ず記載すること。(2)・(3)・(4)についてはいずれかを記載することで可。</t>
    <phoneticPr fontId="83"/>
  </si>
  <si>
    <t>(1)のうち介護福祉士の総数</t>
    <rPh sb="5" eb="7">
      <t>カイゴ</t>
    </rPh>
    <rPh sb="7" eb="10">
      <t>フクシシ</t>
    </rPh>
    <rPh sb="11" eb="13">
      <t>ソウスウ</t>
    </rPh>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</si>
  <si>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4"/>
  </si>
  <si>
    <t>ア</t>
    <phoneticPr fontId="83"/>
  </si>
  <si>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83"/>
  </si>
  <si>
    <t>イ　</t>
    <phoneticPr fontId="83"/>
  </si>
  <si>
    <t>　一人を超えるサービス提供責任者の配置義務がある事業所については、常勤のサービス提供責任者の２名以上の配置していること。</t>
    <phoneticPr fontId="83"/>
  </si>
  <si>
    <t>(1)　総数</t>
    <rPh sb="4" eb="6">
      <t>ソウスウ</t>
    </rPh>
    <phoneticPr fontId="4"/>
  </si>
  <si>
    <t>(2)　常勤</t>
    <rPh sb="4" eb="6">
      <t>ジョウキン</t>
    </rPh>
    <phoneticPr fontId="4"/>
  </si>
  <si>
    <t>(3)　非常勤</t>
    <rPh sb="4" eb="7">
      <t>ヒジョウキン</t>
    </rPh>
    <phoneticPr fontId="4"/>
  </si>
  <si>
    <t>　前年度又は前３月の期間における利用者（障害児を除く）の総数のうち、障害支援区分５以上である者及びたんの吸引等を必要とする者が占める割合が50％以上</t>
    <phoneticPr fontId="83"/>
  </si>
  <si>
    <t>備考</t>
  </si>
  <si>
    <t>　「異動区分」、「届出項目」欄については、該当する番号に○を付してください。</t>
    <phoneticPr fontId="83"/>
  </si>
  <si>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83"/>
  </si>
  <si>
    <t>　それぞれの要件について根拠となる（要件を満たすことがわかる）書類も提出してください。</t>
    <phoneticPr fontId="83"/>
  </si>
  <si>
    <t>　</t>
    <phoneticPr fontId="83"/>
  </si>
  <si>
    <r>
      <t xml:space="preserve">有 </t>
    </r>
    <r>
      <rPr>
        <b/>
        <sz val="14"/>
        <color theme="1"/>
        <rFont val="HGSｺﾞｼｯｸM"/>
        <family val="3"/>
        <charset val="128"/>
      </rPr>
      <t>・</t>
    </r>
    <r>
      <rPr>
        <b/>
        <sz val="11"/>
        <color theme="1"/>
        <rFont val="HGSｺﾞｼｯｸM"/>
        <family val="3"/>
        <charset val="128"/>
      </rPr>
      <t xml:space="preserve"> 無</t>
    </r>
    <phoneticPr fontId="4"/>
  </si>
  <si>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4"/>
  </si>
  <si>
    <t>・</t>
  </si>
  <si>
    <t>　同行援護従業者の技術指導等を目的とした会議を定期的に開催している。</t>
    <rPh sb="1" eb="3">
      <t>ドウコウ</t>
    </rPh>
    <phoneticPr fontId="4"/>
  </si>
  <si>
    <t>　サービス提供責任者と同行援護従業者との間の情報伝達及び報告体制を整備している。</t>
    <rPh sb="11" eb="13">
      <t>ドウコウ</t>
    </rPh>
    <rPh sb="13" eb="15">
      <t>エンゴ</t>
    </rPh>
    <rPh sb="15" eb="18">
      <t>ジュウギョウシャ</t>
    </rPh>
    <phoneticPr fontId="4"/>
  </si>
  <si>
    <t>　同行援護従業者に対する健康診断の定期的な実施体制を整備している。</t>
    <rPh sb="1" eb="3">
      <t>ドウコウ</t>
    </rPh>
    <phoneticPr fontId="4"/>
  </si>
  <si>
    <t>　新規に採用したすべての同行援護介護従業者に対し、熟練した同行援護従業者の同行による研修を実施している。</t>
    <rPh sb="12" eb="14">
      <t>ドウコウ</t>
    </rPh>
    <rPh sb="29" eb="31">
      <t>ドウコウ</t>
    </rPh>
    <phoneticPr fontId="4"/>
  </si>
  <si>
    <t>①　同行援護従業者に関する要件について</t>
    <rPh sb="2" eb="4">
      <t>ドウコウ</t>
    </rPh>
    <rPh sb="4" eb="6">
      <t>エンゴ</t>
    </rPh>
    <rPh sb="6" eb="9">
      <t>ジュウギョウシャ</t>
    </rPh>
    <rPh sb="10" eb="11">
      <t>カン</t>
    </rPh>
    <rPh sb="13" eb="15">
      <t>ヨウケン</t>
    </rPh>
    <phoneticPr fontId="4"/>
  </si>
  <si>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4"/>
  </si>
  <si>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4"/>
  </si>
  <si>
    <t>(５)</t>
  </si>
  <si>
    <t>(1)のうち同行援護従業者養成研修及び国立リハビリテーションセンター学院視覚障害学科修了者等の総数</t>
    <phoneticPr fontId="83"/>
  </si>
  <si>
    <t>(1)に占める(5)の割合が30％以上</t>
    <rPh sb="4" eb="5">
      <t>シ</t>
    </rPh>
    <rPh sb="11" eb="13">
      <t>ワリアイ</t>
    </rPh>
    <rPh sb="17" eb="19">
      <t>イジョウ</t>
    </rPh>
    <phoneticPr fontId="4"/>
  </si>
  <si>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</si>
  <si>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4"/>
  </si>
  <si>
    <t>(1)に占める(6)の割合が20％以上</t>
    <phoneticPr fontId="83"/>
  </si>
  <si>
    <t xml:space="preserve">　ア　
   </t>
    <phoneticPr fontId="4"/>
  </si>
  <si>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4"/>
  </si>
  <si>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4"/>
  </si>
  <si>
    <t>同行援護従業者の数</t>
    <rPh sb="4" eb="7">
      <t>ジュウギョウシャ</t>
    </rPh>
    <rPh sb="8" eb="9">
      <t>スウ</t>
    </rPh>
    <phoneticPr fontId="4"/>
  </si>
  <si>
    <t>　前年度又は前３月の期間における利用者（障害児を除く）の総数のうち、障害支援区分５以上である者及びたんの吸引等を必要とする者が占める割合が30％以上</t>
    <phoneticPr fontId="4"/>
  </si>
  <si>
    <t>　前年度又は前３月の期間における利用者（障害児を除く）の総数のうち、障害支援区分４以上である者及びたんの吸引等を必要とする者が占める割合が50％以上</t>
    <phoneticPr fontId="4"/>
  </si>
  <si>
    <t>　ここでいう常勤とは、「障害者の日常生活及び社会生活を総合的に支援するための法律に基づく指定障害福祉サービスの事業等の人員、
　　</t>
    <phoneticPr fontId="4"/>
  </si>
  <si>
    <t>設備及び運営に関する基準について」（平成１８年１２月６日厚生労働省社会・援護局障害保健福祉部長通知）第二の２の(3)に定義する</t>
  </si>
  <si>
    <t>「常勤」をいう。</t>
  </si>
  <si>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4"/>
  </si>
  <si>
    <t>　行動援護従業者の技術指導等を目的とした会議を定期的に開催している。</t>
    <phoneticPr fontId="83"/>
  </si>
  <si>
    <t>　サービス提供責任者と行動援護従業者との間の情報伝達及び報告体制を整備している。</t>
    <rPh sb="11" eb="15">
      <t>コウドウエンゴ</t>
    </rPh>
    <rPh sb="15" eb="18">
      <t>ジュウギョウシャ</t>
    </rPh>
    <phoneticPr fontId="4"/>
  </si>
  <si>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83"/>
  </si>
  <si>
    <t>　行動援護従業者に対する健康診断の定期的な実施体制を整備している。</t>
    <phoneticPr fontId="83"/>
  </si>
  <si>
    <t>⑥</t>
    <phoneticPr fontId="4"/>
  </si>
  <si>
    <t>⑦</t>
    <phoneticPr fontId="4"/>
  </si>
  <si>
    <t>　新規に採用したすべての行動援護介護従業者に対し、熟練した行動援護従業者の同行による研修を実施している。</t>
    <phoneticPr fontId="4"/>
  </si>
  <si>
    <t>①　行動援護従業者に関する要件について</t>
    <rPh sb="2" eb="6">
      <t>コウドウエンゴ</t>
    </rPh>
    <rPh sb="6" eb="9">
      <t>ジュウギョウシャ</t>
    </rPh>
    <rPh sb="10" eb="11">
      <t>カン</t>
    </rPh>
    <rPh sb="13" eb="15">
      <t>ヨウケン</t>
    </rPh>
    <phoneticPr fontId="4"/>
  </si>
  <si>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4"/>
  </si>
  <si>
    <t>(5)</t>
    <phoneticPr fontId="83"/>
  </si>
  <si>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4"/>
  </si>
  <si>
    <t>１人以上</t>
    <phoneticPr fontId="4"/>
  </si>
  <si>
    <t>　ア　</t>
    <phoneticPr fontId="4"/>
  </si>
  <si>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4"/>
  </si>
  <si>
    <t>２　　　　
　　　　　</t>
    <phoneticPr fontId="4"/>
  </si>
  <si>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4"/>
  </si>
  <si>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4"/>
  </si>
  <si>
    <t>　　</t>
    <phoneticPr fontId="4"/>
  </si>
  <si>
    <t>（体制加算　別紙21-1）</t>
    <rPh sb="1" eb="5">
      <t>タイセイカサン</t>
    </rPh>
    <rPh sb="6" eb="8">
      <t>ベッシ</t>
    </rPh>
    <phoneticPr fontId="4"/>
  </si>
  <si>
    <t>（体制加算　別紙21-2）</t>
    <rPh sb="1" eb="5">
      <t>タイセイカサン</t>
    </rPh>
    <rPh sb="6" eb="8">
      <t>ベッシ</t>
    </rPh>
    <phoneticPr fontId="4"/>
  </si>
  <si>
    <t>（体制加算　別紙21-3）</t>
    <rPh sb="1" eb="5">
      <t>タイセイカサン</t>
    </rPh>
    <rPh sb="6" eb="8">
      <t>ベッシ</t>
    </rPh>
    <phoneticPr fontId="4"/>
  </si>
  <si>
    <t>（体制加算　別紙21-4）</t>
    <rPh sb="1" eb="5">
      <t>タイセイカサン</t>
    </rPh>
    <rPh sb="6" eb="8">
      <t>ベッシ</t>
    </rPh>
    <phoneticPr fontId="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</si>
  <si>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4"/>
  </si>
  <si>
    <t>１　事業所・施設の名称</t>
    <rPh sb="2" eb="5">
      <t>ジギョウショ</t>
    </rPh>
    <rPh sb="6" eb="8">
      <t>シセツ</t>
    </rPh>
    <rPh sb="9" eb="11">
      <t>メイショウ</t>
    </rPh>
    <phoneticPr fontId="4"/>
  </si>
  <si>
    <t>３　サービスの種類</t>
    <rPh sb="7" eb="9">
      <t>シュルイ</t>
    </rPh>
    <phoneticPr fontId="4"/>
  </si>
  <si>
    <t>４　申請する加算区分</t>
    <rPh sb="2" eb="4">
      <t>シンセイ</t>
    </rPh>
    <rPh sb="6" eb="8">
      <t>カサン</t>
    </rPh>
    <rPh sb="8" eb="10">
      <t>クブン</t>
    </rPh>
    <phoneticPr fontId="4"/>
  </si>
  <si>
    <t>人員配置体制加算（　Ⅰ　・　Ⅱ　・　Ⅲ　・　Ⅳ　）</t>
    <rPh sb="0" eb="2">
      <t>ジンイン</t>
    </rPh>
    <rPh sb="2" eb="4">
      <t>ハイチ</t>
    </rPh>
    <rPh sb="4" eb="6">
      <t>タイセイ</t>
    </rPh>
    <rPh sb="6" eb="8">
      <t>カサン</t>
    </rPh>
    <phoneticPr fontId="4"/>
  </si>
  <si>
    <t>５　利用者数</t>
    <rPh sb="2" eb="5">
      <t>リヨウシャ</t>
    </rPh>
    <rPh sb="5" eb="6">
      <t>スウ</t>
    </rPh>
    <phoneticPr fontId="4"/>
  </si>
  <si>
    <t>６　人員配置の状況</t>
    <rPh sb="2" eb="4">
      <t>ジンイン</t>
    </rPh>
    <rPh sb="4" eb="6">
      <t>ハイチ</t>
    </rPh>
    <rPh sb="7" eb="9">
      <t>ジョウキョウ</t>
    </rPh>
    <phoneticPr fontId="4"/>
  </si>
  <si>
    <t>７　人員体制</t>
    <phoneticPr fontId="4"/>
  </si>
  <si>
    <t xml:space="preserve">常勤換算で
（  1．5：１　・　1．7：１ ・ ２：１ ・ 2．5：１  ）以上 </t>
    <rPh sb="0" eb="2">
      <t>ジョウキン</t>
    </rPh>
    <rPh sb="2" eb="4">
      <t>カンザン</t>
    </rPh>
    <rPh sb="39" eb="41">
      <t>イジョウ</t>
    </rPh>
    <phoneticPr fontId="4"/>
  </si>
  <si>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4"/>
  </si>
  <si>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4"/>
  </si>
  <si>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4"/>
  </si>
  <si>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4"/>
  </si>
  <si>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4"/>
  </si>
  <si>
    <t>（体制加算　別紙22-1）</t>
    <rPh sb="1" eb="5">
      <t>タイセイカサン</t>
    </rPh>
    <rPh sb="6" eb="8">
      <t>ベッシ</t>
    </rPh>
    <phoneticPr fontId="4"/>
  </si>
  <si>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4"/>
  </si>
  <si>
    <t>１　法人・事業所の名称</t>
    <rPh sb="2" eb="4">
      <t>ホウジン</t>
    </rPh>
    <rPh sb="5" eb="8">
      <t>ジギョウショ</t>
    </rPh>
    <rPh sb="9" eb="11">
      <t>メイショウ</t>
    </rPh>
    <phoneticPr fontId="4"/>
  </si>
  <si>
    <t>３　サービス種別</t>
    <rPh sb="6" eb="8">
      <t>シュベツ</t>
    </rPh>
    <phoneticPr fontId="4"/>
  </si>
  <si>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4"/>
  </si>
  <si>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4"/>
  </si>
  <si>
    <t>※　新設の場合は推定値</t>
    <rPh sb="2" eb="4">
      <t>シンセツ</t>
    </rPh>
    <rPh sb="5" eb="7">
      <t>バアイ</t>
    </rPh>
    <rPh sb="8" eb="11">
      <t>スイテイチ</t>
    </rPh>
    <phoneticPr fontId="4"/>
  </si>
  <si>
    <t>６　人員体制</t>
    <rPh sb="2" eb="4">
      <t>ジンイン</t>
    </rPh>
    <rPh sb="4" eb="6">
      <t>タイセイ</t>
    </rPh>
    <phoneticPr fontId="4"/>
  </si>
  <si>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4"/>
  </si>
  <si>
    <t>７　人員配置の状況</t>
    <rPh sb="2" eb="4">
      <t>ジンイン</t>
    </rPh>
    <rPh sb="4" eb="6">
      <t>ハイチ</t>
    </rPh>
    <rPh sb="7" eb="9">
      <t>ジョウキョウ</t>
    </rPh>
    <phoneticPr fontId="4"/>
  </si>
  <si>
    <t>○基準上置くべき従業者数</t>
    <phoneticPr fontId="96"/>
  </si>
  <si>
    <t>世話人</t>
    <rPh sb="0" eb="3">
      <t>セワニン</t>
    </rPh>
    <phoneticPr fontId="4"/>
  </si>
  <si>
    <t>生活支援員</t>
    <rPh sb="0" eb="2">
      <t>セイカツ</t>
    </rPh>
    <rPh sb="2" eb="5">
      <t>シエンイン</t>
    </rPh>
    <phoneticPr fontId="4"/>
  </si>
  <si>
    <t>合計（a）</t>
    <rPh sb="0" eb="2">
      <t>ゴウケイ</t>
    </rPh>
    <phoneticPr fontId="4"/>
  </si>
  <si>
    <t>人数</t>
    <rPh sb="0" eb="2">
      <t>ニンズウ</t>
    </rPh>
    <phoneticPr fontId="96"/>
  </si>
  <si>
    <t>勤務延べ
時間数</t>
    <rPh sb="0" eb="3">
      <t>キンムノ</t>
    </rPh>
    <rPh sb="5" eb="8">
      <t>ジカンスウ</t>
    </rPh>
    <phoneticPr fontId="96"/>
  </si>
  <si>
    <t>○人員配置体制加算の算定において必要な加配数</t>
    <rPh sb="16" eb="18">
      <t>ヒツヨウ</t>
    </rPh>
    <phoneticPr fontId="96"/>
  </si>
  <si>
    <t>世話人等（ｂ）</t>
    <rPh sb="0" eb="3">
      <t>セワニン</t>
    </rPh>
    <rPh sb="3" eb="4">
      <t>ナド</t>
    </rPh>
    <phoneticPr fontId="4"/>
  </si>
  <si>
    <t>調整数（c）</t>
    <rPh sb="0" eb="2">
      <t>チョウセイ</t>
    </rPh>
    <rPh sb="2" eb="3">
      <t>スウ</t>
    </rPh>
    <phoneticPr fontId="4"/>
  </si>
  <si>
    <t>○人員配置体制加算の算定において必要な特定従業者数の合計( a ＋ b ＋ c )</t>
    <rPh sb="16" eb="18">
      <t>ヒツヨウ</t>
    </rPh>
    <rPh sb="19" eb="24">
      <t>トクテイジュウギョウシャ</t>
    </rPh>
    <rPh sb="24" eb="25">
      <t>スウ</t>
    </rPh>
    <rPh sb="26" eb="28">
      <t>ゴウケイ</t>
    </rPh>
    <phoneticPr fontId="96"/>
  </si>
  <si>
    <t>世話人等</t>
    <rPh sb="0" eb="3">
      <t>セワニン</t>
    </rPh>
    <rPh sb="3" eb="4">
      <t>ナド</t>
    </rPh>
    <phoneticPr fontId="4"/>
  </si>
  <si>
    <t>○実際の特定従業者数</t>
    <rPh sb="1" eb="3">
      <t>ジッサイ</t>
    </rPh>
    <rPh sb="4" eb="6">
      <t>トクテイ</t>
    </rPh>
    <rPh sb="6" eb="9">
      <t>ジュウギョウシャ</t>
    </rPh>
    <rPh sb="9" eb="10">
      <t>スウ</t>
    </rPh>
    <phoneticPr fontId="96"/>
  </si>
  <si>
    <t>世話人等</t>
    <rPh sb="0" eb="3">
      <t>セワニン</t>
    </rPh>
    <rPh sb="3" eb="4">
      <t>トウ</t>
    </rPh>
    <phoneticPr fontId="4"/>
  </si>
  <si>
    <t>人員配置体制加算　算定の可否</t>
    <rPh sb="0" eb="2">
      <t>ジンイン</t>
    </rPh>
    <rPh sb="2" eb="4">
      <t>ハイチ</t>
    </rPh>
    <rPh sb="4" eb="6">
      <t>タイセイ</t>
    </rPh>
    <rPh sb="6" eb="8">
      <t>カサン</t>
    </rPh>
    <rPh sb="9" eb="11">
      <t>サンテイ</t>
    </rPh>
    <rPh sb="12" eb="14">
      <t>カヒ</t>
    </rPh>
    <phoneticPr fontId="4"/>
  </si>
  <si>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4"/>
  </si>
  <si>
    <t>法人・事業所名</t>
    <rPh sb="0" eb="2">
      <t>ホウジン</t>
    </rPh>
    <rPh sb="3" eb="6">
      <t>ジギョウショ</t>
    </rPh>
    <rPh sb="6" eb="7">
      <t>メイ</t>
    </rPh>
    <phoneticPr fontId="73"/>
  </si>
  <si>
    <t>事業所番号</t>
    <rPh sb="0" eb="3">
      <t>ジギョウショ</t>
    </rPh>
    <rPh sb="3" eb="5">
      <t>バンゴウ</t>
    </rPh>
    <phoneticPr fontId="73"/>
  </si>
  <si>
    <t>１　サービス類型</t>
    <rPh sb="6" eb="8">
      <t>ルイケイ</t>
    </rPh>
    <phoneticPr fontId="4"/>
  </si>
  <si>
    <t>介護サービス包括型事業所</t>
    <rPh sb="0" eb="2">
      <t>カイゴ</t>
    </rPh>
    <rPh sb="9" eb="11">
      <t>ジギョウ</t>
    </rPh>
    <rPh sb="11" eb="12">
      <t>ショ</t>
    </rPh>
    <phoneticPr fontId="4"/>
  </si>
  <si>
    <t>区分１以下</t>
    <rPh sb="0" eb="2">
      <t>クブン</t>
    </rPh>
    <rPh sb="3" eb="5">
      <t>イカ</t>
    </rPh>
    <phoneticPr fontId="4"/>
  </si>
  <si>
    <t>区分２</t>
    <rPh sb="0" eb="2">
      <t>クブン</t>
    </rPh>
    <phoneticPr fontId="4"/>
  </si>
  <si>
    <t>区分３</t>
    <rPh sb="0" eb="2">
      <t>クブン</t>
    </rPh>
    <phoneticPr fontId="4"/>
  </si>
  <si>
    <t>区分４</t>
    <rPh sb="0" eb="2">
      <t>クブン</t>
    </rPh>
    <phoneticPr fontId="4"/>
  </si>
  <si>
    <t>区分５</t>
    <rPh sb="0" eb="2">
      <t>クブン</t>
    </rPh>
    <phoneticPr fontId="4"/>
  </si>
  <si>
    <t>区分６</t>
    <rPh sb="0" eb="2">
      <t>クブン</t>
    </rPh>
    <phoneticPr fontId="4"/>
  </si>
  <si>
    <t>計</t>
    <rPh sb="0" eb="1">
      <t>ケイ</t>
    </rPh>
    <phoneticPr fontId="4"/>
  </si>
  <si>
    <t>外部サービス利用型事業所</t>
    <rPh sb="0" eb="2">
      <t>ガイブ</t>
    </rPh>
    <rPh sb="6" eb="9">
      <t>リヨウガタ</t>
    </rPh>
    <rPh sb="9" eb="11">
      <t>ジギョウ</t>
    </rPh>
    <rPh sb="11" eb="12">
      <t>ショ</t>
    </rPh>
    <phoneticPr fontId="4"/>
  </si>
  <si>
    <t>利用者数（平均）</t>
    <rPh sb="0" eb="3">
      <t>リヨウシャ</t>
    </rPh>
    <rPh sb="3" eb="4">
      <t>スウ</t>
    </rPh>
    <rPh sb="5" eb="7">
      <t>ヘイキン</t>
    </rPh>
    <phoneticPr fontId="103"/>
  </si>
  <si>
    <t>日中サービス支援型事業所</t>
    <rPh sb="0" eb="2">
      <t>ニッチュウ</t>
    </rPh>
    <rPh sb="6" eb="8">
      <t>シエン</t>
    </rPh>
    <rPh sb="8" eb="9">
      <t>ガタ</t>
    </rPh>
    <rPh sb="9" eb="11">
      <t>ジギョウ</t>
    </rPh>
    <rPh sb="11" eb="12">
      <t>ショ</t>
    </rPh>
    <phoneticPr fontId="4"/>
  </si>
  <si>
    <t>個人居宅介護利用者（再掲）</t>
    <phoneticPr fontId="103"/>
  </si>
  <si>
    <t>定員増人数</t>
    <rPh sb="0" eb="2">
      <t>テイイン</t>
    </rPh>
    <rPh sb="2" eb="3">
      <t>ゾウ</t>
    </rPh>
    <rPh sb="3" eb="5">
      <t>ニンズウ</t>
    </rPh>
    <phoneticPr fontId="4"/>
  </si>
  <si>
    <t>２　運営状況</t>
    <rPh sb="2" eb="4">
      <t>ウンエイ</t>
    </rPh>
    <rPh sb="4" eb="6">
      <t>ジョウキョウ</t>
    </rPh>
    <phoneticPr fontId="73"/>
  </si>
  <si>
    <t>４　基準上置くべき従業者数</t>
    <rPh sb="2" eb="4">
      <t>キジュン</t>
    </rPh>
    <rPh sb="4" eb="5">
      <t>ジョウ</t>
    </rPh>
    <rPh sb="5" eb="6">
      <t>オ</t>
    </rPh>
    <rPh sb="9" eb="12">
      <t>ジュウギョウシャ</t>
    </rPh>
    <rPh sb="12" eb="13">
      <t>スウ</t>
    </rPh>
    <phoneticPr fontId="4"/>
  </si>
  <si>
    <t>５　当該事業所における基準上置くべき従業者数</t>
    <rPh sb="2" eb="4">
      <t>トウガイ</t>
    </rPh>
    <rPh sb="4" eb="7">
      <t>ジギョウショ</t>
    </rPh>
    <phoneticPr fontId="4"/>
  </si>
  <si>
    <t>６　加配している特定従業者数</t>
    <rPh sb="2" eb="4">
      <t>カハイ</t>
    </rPh>
    <rPh sb="8" eb="10">
      <t>トクテイ</t>
    </rPh>
    <rPh sb="10" eb="13">
      <t>ジュウギョウシャ</t>
    </rPh>
    <rPh sb="13" eb="14">
      <t>スウ</t>
    </rPh>
    <phoneticPr fontId="4"/>
  </si>
  <si>
    <t>①新設又は増改築等の時点から６か月未満</t>
    <phoneticPr fontId="4"/>
  </si>
  <si>
    <t>常勤換算数</t>
    <rPh sb="0" eb="4">
      <t>ジョウキンカンサン</t>
    </rPh>
    <rPh sb="4" eb="5">
      <t>スウ</t>
    </rPh>
    <phoneticPr fontId="4"/>
  </si>
  <si>
    <t>特定従業者用の勤務延べ時間数</t>
    <rPh sb="0" eb="2">
      <t>トクテイ</t>
    </rPh>
    <rPh sb="2" eb="5">
      <t>ジュウギョウシャ</t>
    </rPh>
    <rPh sb="5" eb="6">
      <t>ヨウ</t>
    </rPh>
    <rPh sb="7" eb="9">
      <t>キンム</t>
    </rPh>
    <phoneticPr fontId="4"/>
  </si>
  <si>
    <t>特定従業者数換算数</t>
    <rPh sb="0" eb="5">
      <t>トクテイジュウギョウシャ</t>
    </rPh>
    <rPh sb="5" eb="6">
      <t>スウ</t>
    </rPh>
    <rPh sb="6" eb="9">
      <t>カンサンスウ</t>
    </rPh>
    <phoneticPr fontId="4"/>
  </si>
  <si>
    <t>②新設又は増改築等の時点から６か月以上１年未満</t>
    <phoneticPr fontId="4"/>
  </si>
  <si>
    <t>常勤換算に
よる人数</t>
    <rPh sb="0" eb="2">
      <t>ジョウキン</t>
    </rPh>
    <rPh sb="2" eb="4">
      <t>カンサン</t>
    </rPh>
    <rPh sb="8" eb="10">
      <t>ニンズウ</t>
    </rPh>
    <phoneticPr fontId="4"/>
  </si>
  <si>
    <t>勤務延べ
時間数</t>
    <rPh sb="0" eb="3">
      <t>キンムノ</t>
    </rPh>
    <rPh sb="5" eb="8">
      <t>ジカンスウ</t>
    </rPh>
    <phoneticPr fontId="4"/>
  </si>
  <si>
    <t>特定従業者数換算による人数</t>
    <rPh sb="0" eb="6">
      <t>トクテイジュウギョウシャスウ</t>
    </rPh>
    <rPh sb="6" eb="8">
      <t>カンサン</t>
    </rPh>
    <rPh sb="11" eb="13">
      <t>ニンズウ</t>
    </rPh>
    <phoneticPr fontId="4"/>
  </si>
  <si>
    <t>③新設又は増改築等の時点から１年以上</t>
    <phoneticPr fontId="4"/>
  </si>
  <si>
    <t>世話人６：１</t>
    <phoneticPr fontId="4"/>
  </si>
  <si>
    <t>世話人等</t>
    <rPh sb="3" eb="4">
      <t>ナド</t>
    </rPh>
    <phoneticPr fontId="4"/>
  </si>
  <si>
    <t>世話人５：１</t>
    <phoneticPr fontId="4"/>
  </si>
  <si>
    <t>７　人員配置体制加算の算定における必要加配数</t>
    <rPh sb="2" eb="10">
      <t>ジンインハイチタイセイカサン</t>
    </rPh>
    <rPh sb="11" eb="13">
      <t>サンテイ</t>
    </rPh>
    <rPh sb="17" eb="19">
      <t>ヒツヨウ</t>
    </rPh>
    <rPh sb="19" eb="21">
      <t>カハイ</t>
    </rPh>
    <rPh sb="21" eb="22">
      <t>スウ</t>
    </rPh>
    <phoneticPr fontId="4"/>
  </si>
  <si>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4"/>
  </si>
  <si>
    <t>調整数：</t>
    <rPh sb="0" eb="2">
      <t>チョウセイ</t>
    </rPh>
    <rPh sb="2" eb="3">
      <t>スウ</t>
    </rPh>
    <phoneticPr fontId="4"/>
  </si>
  <si>
    <t>介護包括サービス型・外部サービス利用型</t>
    <rPh sb="0" eb="4">
      <t>カイゴホウカツ</t>
    </rPh>
    <rPh sb="8" eb="9">
      <t>ガタ</t>
    </rPh>
    <rPh sb="10" eb="12">
      <t>ガイブ</t>
    </rPh>
    <rPh sb="16" eb="19">
      <t>リヨウガタ</t>
    </rPh>
    <phoneticPr fontId="4"/>
  </si>
  <si>
    <t>日中サービス支援型</t>
    <rPh sb="0" eb="2">
      <t>ニッチュウ</t>
    </rPh>
    <rPh sb="6" eb="9">
      <t>シエンガタ</t>
    </rPh>
    <phoneticPr fontId="4"/>
  </si>
  <si>
    <t>12:1の場合</t>
    <rPh sb="5" eb="7">
      <t>バアイ</t>
    </rPh>
    <phoneticPr fontId="4"/>
  </si>
  <si>
    <t>特定従業者数</t>
    <rPh sb="0" eb="5">
      <t>トクテイジュウギョウシャ</t>
    </rPh>
    <rPh sb="5" eb="6">
      <t>スウ</t>
    </rPh>
    <phoneticPr fontId="4"/>
  </si>
  <si>
    <t>勤務延べ時間</t>
    <rPh sb="0" eb="3">
      <t>キンムノ</t>
    </rPh>
    <rPh sb="4" eb="6">
      <t>ジカン</t>
    </rPh>
    <phoneticPr fontId="4"/>
  </si>
  <si>
    <t>30:1の場合</t>
    <rPh sb="5" eb="7">
      <t>バアイ</t>
    </rPh>
    <phoneticPr fontId="4"/>
  </si>
  <si>
    <t>7.5:1の場合</t>
    <rPh sb="6" eb="8">
      <t>バアイ</t>
    </rPh>
    <phoneticPr fontId="4"/>
  </si>
  <si>
    <t>20:1の場合</t>
    <rPh sb="5" eb="7">
      <t>バアイ</t>
    </rPh>
    <phoneticPr fontId="4"/>
  </si>
  <si>
    <t>不足加配数</t>
    <rPh sb="0" eb="2">
      <t>フソク</t>
    </rPh>
    <rPh sb="2" eb="4">
      <t>カハイ</t>
    </rPh>
    <rPh sb="4" eb="5">
      <t>スウ</t>
    </rPh>
    <phoneticPr fontId="4"/>
  </si>
  <si>
    <t>不足調整数</t>
    <rPh sb="0" eb="2">
      <t>フソク</t>
    </rPh>
    <rPh sb="2" eb="4">
      <t>チョウセイ</t>
    </rPh>
    <rPh sb="4" eb="5">
      <t>スウ</t>
    </rPh>
    <phoneticPr fontId="4"/>
  </si>
  <si>
    <t>加配状況</t>
    <rPh sb="0" eb="2">
      <t>カハイ</t>
    </rPh>
    <rPh sb="2" eb="4">
      <t>ジョウキョウ</t>
    </rPh>
    <phoneticPr fontId="4"/>
  </si>
  <si>
    <t>算定要件に対しての加配状況</t>
    <rPh sb="0" eb="4">
      <t>サンテイヨウケン</t>
    </rPh>
    <rPh sb="5" eb="6">
      <t>タイ</t>
    </rPh>
    <rPh sb="9" eb="11">
      <t>カハイ</t>
    </rPh>
    <rPh sb="11" eb="13">
      <t>ジョウキョウ</t>
    </rPh>
    <phoneticPr fontId="4"/>
  </si>
  <si>
    <t>算定要件に対しての加配状況</t>
    <phoneticPr fontId="4"/>
  </si>
  <si>
    <t>12:1</t>
    <phoneticPr fontId="4"/>
  </si>
  <si>
    <t>30:1</t>
    <phoneticPr fontId="4"/>
  </si>
  <si>
    <t>7.5:1</t>
    <phoneticPr fontId="4"/>
  </si>
  <si>
    <t>20:1</t>
    <phoneticPr fontId="4"/>
  </si>
  <si>
    <t>従業者の勤務体制一覧表</t>
    <phoneticPr fontId="103"/>
  </si>
  <si>
    <t>勤務形態</t>
    <rPh sb="0" eb="2">
      <t>キンム</t>
    </rPh>
    <rPh sb="2" eb="4">
      <t>ケイタイ</t>
    </rPh>
    <phoneticPr fontId="4"/>
  </si>
  <si>
    <t>4週の合計</t>
    <rPh sb="1" eb="2">
      <t>シュウ</t>
    </rPh>
    <rPh sb="3" eb="5">
      <t>ゴウケイ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</si>
  <si>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</si>
  <si>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</si>
  <si>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特定従業者換算後の人数</t>
    <rPh sb="0" eb="2">
      <t>トクテイ</t>
    </rPh>
    <rPh sb="2" eb="5">
      <t>ジュウギョウシャ</t>
    </rPh>
    <rPh sb="5" eb="7">
      <t>カンザン</t>
    </rPh>
    <rPh sb="7" eb="8">
      <t>ゴ</t>
    </rPh>
    <rPh sb="9" eb="11">
      <t>ニンズウ</t>
    </rPh>
    <phoneticPr fontId="4"/>
  </si>
  <si>
    <t>兼務先</t>
    <rPh sb="0" eb="2">
      <t>ケンム</t>
    </rPh>
    <rPh sb="2" eb="3">
      <t>サキ</t>
    </rPh>
    <phoneticPr fontId="103"/>
  </si>
  <si>
    <t>月</t>
    <rPh sb="0" eb="1">
      <t>ゲツ</t>
    </rPh>
    <phoneticPr fontId="4"/>
  </si>
  <si>
    <t>火</t>
    <rPh sb="0" eb="1">
      <t>カ</t>
    </rPh>
    <phoneticPr fontId="4"/>
  </si>
  <si>
    <t>水</t>
    <rPh sb="0" eb="1">
      <t>スイ</t>
    </rPh>
    <phoneticPr fontId="4"/>
  </si>
  <si>
    <t>木</t>
    <rPh sb="0" eb="1">
      <t>モク</t>
    </rPh>
    <phoneticPr fontId="4"/>
  </si>
  <si>
    <t>金</t>
    <rPh sb="0" eb="1">
      <t>キン</t>
    </rPh>
    <phoneticPr fontId="4"/>
  </si>
  <si>
    <t>土</t>
    <rPh sb="0" eb="1">
      <t>ド</t>
    </rPh>
    <phoneticPr fontId="4"/>
  </si>
  <si>
    <t>日</t>
    <rPh sb="0" eb="1">
      <t>ニチ</t>
    </rPh>
    <phoneticPr fontId="4"/>
  </si>
  <si>
    <t>夜間及び深夜の時間帯以外の時間帯</t>
    <rPh sb="10" eb="12">
      <t>イガイ</t>
    </rPh>
    <rPh sb="13" eb="15">
      <t>ジカン</t>
    </rPh>
    <rPh sb="15" eb="16">
      <t>タイ</t>
    </rPh>
    <phoneticPr fontId="103"/>
  </si>
  <si>
    <t>サービス管理
責任者</t>
    <phoneticPr fontId="4"/>
  </si>
  <si>
    <t>世話人・生活支援員の合計</t>
    <rPh sb="0" eb="3">
      <t>セワニン</t>
    </rPh>
    <rPh sb="4" eb="6">
      <t>セイカツ</t>
    </rPh>
    <rPh sb="6" eb="9">
      <t>シエンイン</t>
    </rPh>
    <rPh sb="10" eb="12">
      <t>ゴウケイ</t>
    </rPh>
    <phoneticPr fontId="4"/>
  </si>
  <si>
    <t>総合計</t>
    <rPh sb="0" eb="1">
      <t>ソウ</t>
    </rPh>
    <rPh sb="1" eb="3">
      <t>ゴウケイ</t>
    </rPh>
    <phoneticPr fontId="4"/>
  </si>
  <si>
    <t>1週間に当該事業所における常勤職員の勤務すべき時間数（就業規則上に定める時間数）</t>
    <phoneticPr fontId="103"/>
  </si>
  <si>
    <t>加配する特定従業者（世話人等）の勤務体制一覧表</t>
    <rPh sb="0" eb="2">
      <t>カハイ</t>
    </rPh>
    <rPh sb="4" eb="6">
      <t>トクテイ</t>
    </rPh>
    <rPh sb="6" eb="9">
      <t>ジュウギョウシャ</t>
    </rPh>
    <rPh sb="10" eb="12">
      <t>セワ</t>
    </rPh>
    <rPh sb="12" eb="14">
      <t>ニンナド</t>
    </rPh>
    <phoneticPr fontId="103"/>
  </si>
  <si>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4"/>
  </si>
  <si>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4"/>
  </si>
  <si>
    <t>○</t>
  </si>
  <si>
    <t>管理者</t>
    <rPh sb="0" eb="3">
      <t>カンリシャ</t>
    </rPh>
    <phoneticPr fontId="4"/>
  </si>
  <si>
    <t>サービス管理責任者</t>
    <rPh sb="4" eb="6">
      <t>カンリ</t>
    </rPh>
    <rPh sb="6" eb="9">
      <t>セキニンシャ</t>
    </rPh>
    <phoneticPr fontId="4"/>
  </si>
  <si>
    <t>世話人A</t>
    <rPh sb="0" eb="2">
      <t>セワ</t>
    </rPh>
    <rPh sb="2" eb="3">
      <t>ニン</t>
    </rPh>
    <phoneticPr fontId="103"/>
  </si>
  <si>
    <t>世話人B</t>
    <rPh sb="0" eb="2">
      <t>セワ</t>
    </rPh>
    <rPh sb="2" eb="3">
      <t>ニン</t>
    </rPh>
    <phoneticPr fontId="103"/>
  </si>
  <si>
    <t>世話人C</t>
    <rPh sb="0" eb="2">
      <t>セワ</t>
    </rPh>
    <rPh sb="2" eb="3">
      <t>ニン</t>
    </rPh>
    <phoneticPr fontId="103"/>
  </si>
  <si>
    <t>世話人D</t>
    <rPh sb="0" eb="2">
      <t>セワ</t>
    </rPh>
    <rPh sb="2" eb="3">
      <t>ニン</t>
    </rPh>
    <phoneticPr fontId="103"/>
  </si>
  <si>
    <t>世話人E</t>
    <rPh sb="0" eb="2">
      <t>セワ</t>
    </rPh>
    <rPh sb="2" eb="3">
      <t>ニン</t>
    </rPh>
    <phoneticPr fontId="103"/>
  </si>
  <si>
    <t>生活支援員A</t>
    <rPh sb="0" eb="2">
      <t>セイカツ</t>
    </rPh>
    <rPh sb="2" eb="4">
      <t>シエン</t>
    </rPh>
    <rPh sb="4" eb="5">
      <t>イン</t>
    </rPh>
    <phoneticPr fontId="103"/>
  </si>
  <si>
    <t>生活支援員B</t>
    <rPh sb="0" eb="2">
      <t>セイカツ</t>
    </rPh>
    <rPh sb="2" eb="4">
      <t>シエン</t>
    </rPh>
    <rPh sb="4" eb="5">
      <t>イン</t>
    </rPh>
    <phoneticPr fontId="103"/>
  </si>
  <si>
    <t>生活支援員C</t>
    <rPh sb="0" eb="2">
      <t>セイカツ</t>
    </rPh>
    <rPh sb="2" eb="4">
      <t>シエン</t>
    </rPh>
    <rPh sb="4" eb="5">
      <t>イン</t>
    </rPh>
    <phoneticPr fontId="103"/>
  </si>
  <si>
    <t>生活支援員D</t>
    <rPh sb="0" eb="2">
      <t>セイカツ</t>
    </rPh>
    <rPh sb="2" eb="4">
      <t>シエン</t>
    </rPh>
    <rPh sb="4" eb="5">
      <t>イン</t>
    </rPh>
    <phoneticPr fontId="103"/>
  </si>
  <si>
    <t>生活支援員E</t>
    <rPh sb="0" eb="2">
      <t>セイカツ</t>
    </rPh>
    <rPh sb="2" eb="4">
      <t>シエン</t>
    </rPh>
    <rPh sb="4" eb="5">
      <t>イン</t>
    </rPh>
    <phoneticPr fontId="103"/>
  </si>
  <si>
    <t>世話人A</t>
    <rPh sb="0" eb="3">
      <t>セワニン</t>
    </rPh>
    <phoneticPr fontId="103"/>
  </si>
  <si>
    <t>令和</t>
    <rPh sb="0" eb="2">
      <t>レイワ</t>
    </rPh>
    <phoneticPr fontId="73"/>
  </si>
  <si>
    <t>年</t>
    <rPh sb="0" eb="1">
      <t>ネン</t>
    </rPh>
    <phoneticPr fontId="73"/>
  </si>
  <si>
    <t>月</t>
    <rPh sb="0" eb="1">
      <t>ツキ</t>
    </rPh>
    <phoneticPr fontId="73"/>
  </si>
  <si>
    <t>日</t>
    <rPh sb="0" eb="1">
      <t>ニチ</t>
    </rPh>
    <phoneticPr fontId="73"/>
  </si>
  <si>
    <t>１　事業者名等</t>
    <rPh sb="2" eb="5">
      <t>ジギョウシャ</t>
    </rPh>
    <rPh sb="5" eb="6">
      <t>メイ</t>
    </rPh>
    <rPh sb="6" eb="7">
      <t>トウ</t>
    </rPh>
    <phoneticPr fontId="73"/>
  </si>
  <si>
    <t>２　事業所類型</t>
    <rPh sb="2" eb="5">
      <t>ジギョウショ</t>
    </rPh>
    <rPh sb="5" eb="7">
      <t>ルイケイ</t>
    </rPh>
    <phoneticPr fontId="73"/>
  </si>
  <si>
    <t>法人名</t>
    <rPh sb="0" eb="2">
      <t>ホウジン</t>
    </rPh>
    <rPh sb="2" eb="3">
      <t>メイ</t>
    </rPh>
    <phoneticPr fontId="73"/>
  </si>
  <si>
    <t>介護サービス包括型</t>
    <rPh sb="0" eb="2">
      <t>カイゴ</t>
    </rPh>
    <rPh sb="6" eb="8">
      <t>ホウカツ</t>
    </rPh>
    <rPh sb="8" eb="9">
      <t>ガタ</t>
    </rPh>
    <phoneticPr fontId="73"/>
  </si>
  <si>
    <t>事業所名</t>
    <rPh sb="0" eb="3">
      <t>ジギョウショ</t>
    </rPh>
    <rPh sb="3" eb="4">
      <t>メイ</t>
    </rPh>
    <phoneticPr fontId="73"/>
  </si>
  <si>
    <t>外部サービス利用型</t>
    <rPh sb="0" eb="2">
      <t>ガイブ</t>
    </rPh>
    <rPh sb="6" eb="9">
      <t>リヨウガタ</t>
    </rPh>
    <phoneticPr fontId="73"/>
  </si>
  <si>
    <t>日中サービス支援型</t>
    <rPh sb="0" eb="2">
      <t>ニッチュウ</t>
    </rPh>
    <rPh sb="6" eb="9">
      <t>シエンガタ</t>
    </rPh>
    <phoneticPr fontId="73"/>
  </si>
  <si>
    <t>※１　該当する類型の欄のプルダウンで○を選択する</t>
    <phoneticPr fontId="4"/>
  </si>
  <si>
    <t>５　前年度の平均利用者数</t>
    <rPh sb="2" eb="5">
      <t>ゼンネンド</t>
    </rPh>
    <rPh sb="6" eb="8">
      <t>ヘイキン</t>
    </rPh>
    <rPh sb="8" eb="10">
      <t>リヨウ</t>
    </rPh>
    <rPh sb="10" eb="11">
      <t>シャ</t>
    </rPh>
    <rPh sb="11" eb="12">
      <t>スウ</t>
    </rPh>
    <phoneticPr fontId="73"/>
  </si>
  <si>
    <t>延べ利用人数</t>
    <phoneticPr fontId="4"/>
  </si>
  <si>
    <t>計</t>
    <rPh sb="0" eb="1">
      <t>ケイ</t>
    </rPh>
    <phoneticPr fontId="73"/>
  </si>
  <si>
    <t>開所日数</t>
    <rPh sb="0" eb="2">
      <t>カイショ</t>
    </rPh>
    <rPh sb="2" eb="4">
      <t>ニッスウ</t>
    </rPh>
    <phoneticPr fontId="73"/>
  </si>
  <si>
    <t>利用者数</t>
    <rPh sb="0" eb="3">
      <t>リヨウシャ</t>
    </rPh>
    <rPh sb="3" eb="4">
      <t>スウ</t>
    </rPh>
    <phoneticPr fontId="4"/>
  </si>
  <si>
    <t>定員増人数</t>
  </si>
  <si>
    <t>定員増人数</t>
    <phoneticPr fontId="4"/>
  </si>
  <si>
    <t>個人居宅介護等利用者</t>
    <rPh sb="6" eb="7">
      <t>ナド</t>
    </rPh>
    <phoneticPr fontId="4"/>
  </si>
  <si>
    <t>４月</t>
    <rPh sb="1" eb="2">
      <t>ガツ</t>
    </rPh>
    <phoneticPr fontId="73"/>
  </si>
  <si>
    <t>名</t>
    <rPh sb="0" eb="1">
      <t>メイ</t>
    </rPh>
    <phoneticPr fontId="73"/>
  </si>
  <si>
    <t>５月</t>
    <rPh sb="1" eb="2">
      <t>ガツ</t>
    </rPh>
    <phoneticPr fontId="73"/>
  </si>
  <si>
    <t>６月</t>
    <rPh sb="1" eb="2">
      <t>ガツ</t>
    </rPh>
    <phoneticPr fontId="73"/>
  </si>
  <si>
    <t>７月</t>
    <rPh sb="1" eb="2">
      <t>ガツ</t>
    </rPh>
    <phoneticPr fontId="73"/>
  </si>
  <si>
    <t>８月</t>
    <rPh sb="1" eb="2">
      <t>ガツ</t>
    </rPh>
    <phoneticPr fontId="73"/>
  </si>
  <si>
    <t>９月</t>
    <rPh sb="1" eb="2">
      <t>ガツ</t>
    </rPh>
    <phoneticPr fontId="73"/>
  </si>
  <si>
    <t>10月</t>
    <rPh sb="2" eb="3">
      <t>ガツ</t>
    </rPh>
    <phoneticPr fontId="73"/>
  </si>
  <si>
    <t>11月</t>
    <rPh sb="2" eb="3">
      <t>ガツ</t>
    </rPh>
    <phoneticPr fontId="73"/>
  </si>
  <si>
    <t>12月</t>
    <rPh sb="2" eb="3">
      <t>ガツ</t>
    </rPh>
    <phoneticPr fontId="73"/>
  </si>
  <si>
    <t>１月</t>
    <rPh sb="1" eb="2">
      <t>ガツ</t>
    </rPh>
    <phoneticPr fontId="73"/>
  </si>
  <si>
    <t>２月</t>
    <rPh sb="1" eb="2">
      <t>ガツ</t>
    </rPh>
    <phoneticPr fontId="73"/>
  </si>
  <si>
    <t>３月</t>
    <rPh sb="1" eb="2">
      <t>ガツ</t>
    </rPh>
    <phoneticPr fontId="73"/>
  </si>
  <si>
    <t>項目毎
平均利用者数</t>
    <rPh sb="0" eb="2">
      <t>コウモク</t>
    </rPh>
    <rPh sb="2" eb="3">
      <t>ゴト</t>
    </rPh>
    <rPh sb="4" eb="6">
      <t>ヘイキン</t>
    </rPh>
    <rPh sb="6" eb="8">
      <t>リヨウ</t>
    </rPh>
    <rPh sb="8" eb="9">
      <t>シャ</t>
    </rPh>
    <rPh sb="9" eb="10">
      <t>スウ</t>
    </rPh>
    <phoneticPr fontId="73"/>
  </si>
  <si>
    <t>区分毎平均利用者総数</t>
    <rPh sb="0" eb="2">
      <t>クブン</t>
    </rPh>
    <rPh sb="2" eb="3">
      <t>ゴト</t>
    </rPh>
    <rPh sb="3" eb="5">
      <t>ヘイキン</t>
    </rPh>
    <rPh sb="5" eb="8">
      <t>リヨウシャ</t>
    </rPh>
    <rPh sb="8" eb="10">
      <t>ソウスウ</t>
    </rPh>
    <phoneticPr fontId="4"/>
  </si>
  <si>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</si>
  <si>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t>　　　　年　　　　月　　　　日</t>
    <rPh sb="4" eb="5">
      <t>ネン</t>
    </rPh>
    <rPh sb="9" eb="10">
      <t>ツキ</t>
    </rPh>
    <rPh sb="14" eb="15">
      <t>ニチ</t>
    </rPh>
    <phoneticPr fontId="4"/>
  </si>
  <si>
    <t>リハビリテーション加算に関する届出書（生活介護）</t>
    <rPh sb="9" eb="11">
      <t>カサン</t>
    </rPh>
    <rPh sb="12" eb="13">
      <t>カン</t>
    </rPh>
    <rPh sb="15" eb="17">
      <t>トドケデ</t>
    </rPh>
    <phoneticPr fontId="4"/>
  </si>
  <si>
    <t>事業所・施設の名称</t>
    <rPh sb="0" eb="2">
      <t>ジギョウ</t>
    </rPh>
    <rPh sb="2" eb="3">
      <t>ショ</t>
    </rPh>
    <rPh sb="4" eb="6">
      <t>シセツ</t>
    </rPh>
    <rPh sb="7" eb="9">
      <t>メイショウ</t>
    </rPh>
    <phoneticPr fontId="4"/>
  </si>
  <si>
    <t>異動区分</t>
    <rPh sb="0" eb="4">
      <t>イドウクブン</t>
    </rPh>
    <phoneticPr fontId="4"/>
  </si>
  <si>
    <t>１　新規　　　　２　変更　　　　３　終了</t>
    <rPh sb="2" eb="4">
      <t>シンキ</t>
    </rPh>
    <rPh sb="10" eb="12">
      <t>ヘンコウ</t>
    </rPh>
    <rPh sb="18" eb="20">
      <t>シュウリョウ</t>
    </rPh>
    <phoneticPr fontId="4"/>
  </si>
  <si>
    <t>算定要件</t>
    <rPh sb="0" eb="2">
      <t>サンテイ</t>
    </rPh>
    <rPh sb="2" eb="4">
      <t>ヨウケン</t>
    </rPh>
    <phoneticPr fontId="4"/>
  </si>
  <si>
    <t>確認欄</t>
    <rPh sb="0" eb="2">
      <t>カクニン</t>
    </rPh>
    <rPh sb="2" eb="3">
      <t>ラン</t>
    </rPh>
    <phoneticPr fontId="4"/>
  </si>
  <si>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</si>
  <si>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4"/>
  </si>
  <si>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</si>
  <si>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</si>
  <si>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</si>
  <si>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</si>
  <si>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</si>
  <si>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</si>
  <si>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4"/>
  </si>
  <si>
    <t>注１</t>
    <rPh sb="0" eb="1">
      <t>チュウ</t>
    </rPh>
    <phoneticPr fontId="4"/>
  </si>
  <si>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4"/>
  </si>
  <si>
    <t>注２</t>
    <rPh sb="0" eb="1">
      <t>チュウ</t>
    </rPh>
    <phoneticPr fontId="4"/>
  </si>
  <si>
    <t>資格を証する書類の写しを添付すること。</t>
    <rPh sb="0" eb="2">
      <t>シカク</t>
    </rPh>
    <rPh sb="3" eb="4">
      <t>ショウ</t>
    </rPh>
    <rPh sb="6" eb="8">
      <t>ショルイ</t>
    </rPh>
    <rPh sb="9" eb="10">
      <t>ウツ</t>
    </rPh>
    <rPh sb="12" eb="14">
      <t>テンプ</t>
    </rPh>
    <phoneticPr fontId="4"/>
  </si>
  <si>
    <t>注３</t>
    <rPh sb="0" eb="1">
      <t>チュウ</t>
    </rPh>
    <phoneticPr fontId="4"/>
  </si>
  <si>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4"/>
  </si>
  <si>
    <t>注４</t>
    <rPh sb="0" eb="1">
      <t>チュウ</t>
    </rPh>
    <phoneticPr fontId="4"/>
  </si>
  <si>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4"/>
  </si>
  <si>
    <t>リハビリテーション加算に関する届出書（自立訓練（機能訓練））</t>
    <rPh sb="9" eb="11">
      <t>カサン</t>
    </rPh>
    <rPh sb="12" eb="13">
      <t>カン</t>
    </rPh>
    <rPh sb="15" eb="18">
      <t>トドケデショ</t>
    </rPh>
    <phoneticPr fontId="4"/>
  </si>
  <si>
    <t>リハビリテーション加算Ⅱの算定要件</t>
    <rPh sb="9" eb="11">
      <t>カサン</t>
    </rPh>
    <rPh sb="13" eb="15">
      <t>サンテイ</t>
    </rPh>
    <rPh sb="15" eb="17">
      <t>ヨウケン</t>
    </rPh>
    <phoneticPr fontId="4"/>
  </si>
  <si>
    <t>リハビリテーション加算（Ⅰ）の算定要件の一部（※）</t>
    <rPh sb="9" eb="11">
      <t>カサン</t>
    </rPh>
    <rPh sb="15" eb="17">
      <t>サンテイ</t>
    </rPh>
    <rPh sb="17" eb="19">
      <t>ヨウケン</t>
    </rPh>
    <rPh sb="20" eb="22">
      <t>イチブ</t>
    </rPh>
    <phoneticPr fontId="4"/>
  </si>
  <si>
    <t>※頸髄損傷による四肢麻痺その他これに類する障害者である場合には、当該加算を算定する場合において下記の要件を満たす必要はない。</t>
    <rPh sb="47" eb="49">
      <t>カキ</t>
    </rPh>
    <phoneticPr fontId="4"/>
  </si>
  <si>
    <t>支援プログラムを公表していること。</t>
    <rPh sb="0" eb="2">
      <t>シエン</t>
    </rPh>
    <rPh sb="8" eb="10">
      <t>コウヒョウ</t>
    </rPh>
    <phoneticPr fontId="4"/>
  </si>
  <si>
    <t>SIMを用いた評価結果を集計し、公表していること。</t>
    <rPh sb="4" eb="5">
      <t>モチ</t>
    </rPh>
    <rPh sb="7" eb="9">
      <t>ヒョウカ</t>
    </rPh>
    <rPh sb="9" eb="11">
      <t>ケッカ</t>
    </rPh>
    <rPh sb="12" eb="14">
      <t>シュウケイ</t>
    </rPh>
    <rPh sb="16" eb="18">
      <t>コウヒョウ</t>
    </rPh>
    <phoneticPr fontId="4"/>
  </si>
  <si>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4"/>
  </si>
  <si>
    <t>（体制加算　別紙24-1）</t>
    <rPh sb="1" eb="5">
      <t>タイセイカサン</t>
    </rPh>
    <rPh sb="6" eb="8">
      <t>ベッシ</t>
    </rPh>
    <phoneticPr fontId="4"/>
  </si>
  <si>
    <t>(体制加算　別紙24-2)</t>
    <rPh sb="1" eb="5">
      <t>タイセイカサン</t>
    </rPh>
    <rPh sb="6" eb="8">
      <t>ベッシ</t>
    </rPh>
    <phoneticPr fontId="4"/>
  </si>
  <si>
    <t>　　　　年　　月　　日</t>
    <rPh sb="4" eb="5">
      <t>ネン</t>
    </rPh>
    <rPh sb="7" eb="8">
      <t>ツキ</t>
    </rPh>
    <rPh sb="10" eb="11">
      <t>ニチ</t>
    </rPh>
    <phoneticPr fontId="4"/>
  </si>
  <si>
    <t>個別計画訓練支援加算に関する届出書</t>
    <rPh sb="11" eb="12">
      <t>カン</t>
    </rPh>
    <phoneticPr fontId="83"/>
  </si>
  <si>
    <t>１　新規　　　　２　変更　　　　３　終了</t>
    <phoneticPr fontId="83"/>
  </si>
  <si>
    <t>個別計画訓練支援加算（Ⅱ）の要件</t>
    <phoneticPr fontId="83"/>
  </si>
  <si>
    <t>算定要件</t>
    <rPh sb="0" eb="2">
      <t>サンテイ</t>
    </rPh>
    <rPh sb="2" eb="4">
      <t>ヨウケン</t>
    </rPh>
    <phoneticPr fontId="83"/>
  </si>
  <si>
    <t>確認欄</t>
    <phoneticPr fontId="83"/>
  </si>
  <si>
    <t>　 １　有資格者の配置等</t>
    <rPh sb="4" eb="8">
      <t>ユウシカクシャ</t>
    </rPh>
    <rPh sb="9" eb="11">
      <t>ハイチ</t>
    </rPh>
    <rPh sb="11" eb="12">
      <t>トウ</t>
    </rPh>
    <phoneticPr fontId="4"/>
  </si>
  <si>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4"/>
  </si>
  <si>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4"/>
  </si>
  <si>
    <t>　 ２　個別訓練実施計画
　　　 の運用</t>
    <rPh sb="4" eb="6">
      <t>コベツ</t>
    </rPh>
    <rPh sb="6" eb="8">
      <t>クンレン</t>
    </rPh>
    <rPh sb="8" eb="10">
      <t>ジッシ</t>
    </rPh>
    <rPh sb="10" eb="12">
      <t>ケイカク</t>
    </rPh>
    <rPh sb="18" eb="20">
      <t>ウンヨウ</t>
    </rPh>
    <phoneticPr fontId="4"/>
  </si>
  <si>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4"/>
  </si>
  <si>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4"/>
  </si>
  <si>
    <t>　 ３　情報の共有・伝達</t>
    <rPh sb="4" eb="6">
      <t>ジョウホウ</t>
    </rPh>
    <rPh sb="7" eb="9">
      <t>キョウユウ</t>
    </rPh>
    <rPh sb="10" eb="12">
      <t>デンタツ</t>
    </rPh>
    <phoneticPr fontId="4"/>
  </si>
  <si>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4"/>
  </si>
  <si>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4"/>
  </si>
  <si>
    <t>個別計画訓練支援加算（Ⅰ）の要件</t>
    <rPh sb="14" eb="16">
      <t>ヨウケン</t>
    </rPh>
    <phoneticPr fontId="4"/>
  </si>
  <si>
    <t>個別計画訓練支援（Ⅱ）の要件をすべて満たしている。</t>
    <rPh sb="0" eb="8">
      <t>コベツケイカククンレンシエン</t>
    </rPh>
    <rPh sb="12" eb="14">
      <t>ヨウケン</t>
    </rPh>
    <rPh sb="18" eb="19">
      <t>ミ</t>
    </rPh>
    <phoneticPr fontId="4"/>
  </si>
  <si>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83"/>
  </si>
  <si>
    <t>(体制加算　別紙32）</t>
    <rPh sb="1" eb="3">
      <t>タイセイ</t>
    </rPh>
    <rPh sb="3" eb="5">
      <t>カサン</t>
    </rPh>
    <rPh sb="6" eb="8">
      <t>ベッシ</t>
    </rPh>
    <phoneticPr fontId="4"/>
  </si>
  <si>
    <t>（体制加算　別紙44）</t>
    <rPh sb="1" eb="3">
      <t>タイセイ</t>
    </rPh>
    <rPh sb="3" eb="5">
      <t>カサン</t>
    </rPh>
    <rPh sb="6" eb="8">
      <t>ベッシ</t>
    </rPh>
    <phoneticPr fontId="4"/>
  </si>
  <si>
    <t>　　年　　月　　日</t>
    <rPh sb="2" eb="3">
      <t>ネン</t>
    </rPh>
    <rPh sb="5" eb="6">
      <t>ツキ</t>
    </rPh>
    <rPh sb="8" eb="9">
      <t>ヒ</t>
    </rPh>
    <phoneticPr fontId="9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</si>
  <si>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4"/>
  </si>
  <si>
    <t>１　新規　　　　　２　変更　　　　　３　終了</t>
    <rPh sb="2" eb="4">
      <t>シンキ</t>
    </rPh>
    <rPh sb="11" eb="13">
      <t>ヘンコウ</t>
    </rPh>
    <rPh sb="20" eb="22">
      <t>シュウリョウ</t>
    </rPh>
    <phoneticPr fontId="4"/>
  </si>
  <si>
    <t>１．人員配置体制の確認</t>
    <rPh sb="9" eb="11">
      <t>カクニン</t>
    </rPh>
    <phoneticPr fontId="9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</si>
  <si>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96"/>
  </si>
  <si>
    <t>⑴</t>
    <phoneticPr fontId="4"/>
  </si>
  <si>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4"/>
  </si>
  <si>
    <t>一人目</t>
    <rPh sb="0" eb="2">
      <t>ヒトリ</t>
    </rPh>
    <rPh sb="2" eb="3">
      <t>メ</t>
    </rPh>
    <phoneticPr fontId="96"/>
  </si>
  <si>
    <t>氏名</t>
    <rPh sb="0" eb="2">
      <t>シメイ</t>
    </rPh>
    <phoneticPr fontId="96"/>
  </si>
  <si>
    <t>社会福祉士又は精神保健福祉士の資格要件の確認</t>
    <phoneticPr fontId="96"/>
  </si>
  <si>
    <t>有　・　無</t>
    <rPh sb="0" eb="1">
      <t>アリ</t>
    </rPh>
    <rPh sb="4" eb="5">
      <t>ナ</t>
    </rPh>
    <phoneticPr fontId="4"/>
  </si>
  <si>
    <t>有　・　無</t>
    <rPh sb="0" eb="1">
      <t>アリ</t>
    </rPh>
    <rPh sb="4" eb="5">
      <t>ナ</t>
    </rPh>
    <phoneticPr fontId="9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</si>
  <si>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96"/>
  </si>
  <si>
    <t>有（世話人・生活支援員）　
・　無</t>
    <rPh sb="0" eb="1">
      <t>アリ</t>
    </rPh>
    <rPh sb="2" eb="5">
      <t>セワニン</t>
    </rPh>
    <rPh sb="6" eb="11">
      <t>セイカツシエンイン</t>
    </rPh>
    <rPh sb="16" eb="17">
      <t>ナ</t>
    </rPh>
    <phoneticPr fontId="96"/>
  </si>
  <si>
    <t>二人目</t>
    <rPh sb="0" eb="2">
      <t>フタリ</t>
    </rPh>
    <rPh sb="2" eb="3">
      <t>メ</t>
    </rPh>
    <phoneticPr fontId="96"/>
  </si>
  <si>
    <t>⑵</t>
    <phoneticPr fontId="96"/>
  </si>
  <si>
    <t>配置割合　（別添にて確認）</t>
    <rPh sb="0" eb="2">
      <t>ハイチ</t>
    </rPh>
    <rPh sb="2" eb="4">
      <t>ワリアイ</t>
    </rPh>
    <rPh sb="6" eb="8">
      <t>ベッテン</t>
    </rPh>
    <rPh sb="10" eb="12">
      <t>カクニン</t>
    </rPh>
    <phoneticPr fontId="96"/>
  </si>
  <si>
    <t>配置割合の基準を満たす
確認の可否</t>
    <rPh sb="0" eb="4">
      <t>ハイチワリアイ</t>
    </rPh>
    <rPh sb="5" eb="7">
      <t>キジュン</t>
    </rPh>
    <rPh sb="8" eb="9">
      <t>ミ</t>
    </rPh>
    <rPh sb="12" eb="14">
      <t>カクニン</t>
    </rPh>
    <rPh sb="15" eb="17">
      <t>カヒ</t>
    </rPh>
    <phoneticPr fontId="96"/>
  </si>
  <si>
    <t>可　・　不可</t>
    <rPh sb="0" eb="1">
      <t>カ</t>
    </rPh>
    <rPh sb="4" eb="6">
      <t>フカ</t>
    </rPh>
    <phoneticPr fontId="96"/>
  </si>
  <si>
    <t>２．移行支援住居として登録する共同生活住居</t>
    <rPh sb="2" eb="8">
      <t>イコウシエンジュウキョ</t>
    </rPh>
    <rPh sb="11" eb="13">
      <t>トウロク</t>
    </rPh>
    <rPh sb="15" eb="17">
      <t>キョウドウ</t>
    </rPh>
    <rPh sb="17" eb="19">
      <t>セイカツ</t>
    </rPh>
    <rPh sb="19" eb="21">
      <t>ジュウキョ</t>
    </rPh>
    <phoneticPr fontId="96"/>
  </si>
  <si>
    <t>指定申請書　付表６の共同生活住居又は
サテライト型住居の番号及び名称</t>
    <rPh sb="16" eb="17">
      <t>マタ</t>
    </rPh>
    <rPh sb="24" eb="25">
      <t>ガタ</t>
    </rPh>
    <rPh sb="25" eb="27">
      <t>ジュウキョ</t>
    </rPh>
    <phoneticPr fontId="96"/>
  </si>
  <si>
    <t>定員</t>
    <rPh sb="0" eb="2">
      <t>テイイン</t>
    </rPh>
    <phoneticPr fontId="96"/>
  </si>
  <si>
    <t>入居者数</t>
    <rPh sb="0" eb="3">
      <t>ニュウキョシャ</t>
    </rPh>
    <rPh sb="3" eb="4">
      <t>スウ</t>
    </rPh>
    <phoneticPr fontId="96"/>
  </si>
  <si>
    <t>住居①</t>
    <rPh sb="0" eb="2">
      <t>ジュウキョ</t>
    </rPh>
    <phoneticPr fontId="96"/>
  </si>
  <si>
    <t>住居</t>
    <rPh sb="0" eb="2">
      <t>ジュウキョ</t>
    </rPh>
    <phoneticPr fontId="4"/>
  </si>
  <si>
    <t>サテライト①</t>
    <phoneticPr fontId="96"/>
  </si>
  <si>
    <t>サテライト②</t>
    <phoneticPr fontId="96"/>
  </si>
  <si>
    <t>合計</t>
    <rPh sb="0" eb="2">
      <t>ゴウケイ</t>
    </rPh>
    <phoneticPr fontId="96"/>
  </si>
  <si>
    <t>住居②</t>
    <rPh sb="0" eb="2">
      <t>ジュウキョ</t>
    </rPh>
    <phoneticPr fontId="96"/>
  </si>
  <si>
    <t>住居③</t>
    <rPh sb="0" eb="2">
      <t>ジュウキョ</t>
    </rPh>
    <phoneticPr fontId="96"/>
  </si>
  <si>
    <t>住居④</t>
    <rPh sb="0" eb="2">
      <t>ジュウキョ</t>
    </rPh>
    <phoneticPr fontId="96"/>
  </si>
  <si>
    <t>※添付書類：社会福祉士又は精神保健福祉士の資格証</t>
    <rPh sb="1" eb="3">
      <t>テンプ</t>
    </rPh>
    <rPh sb="3" eb="5">
      <t>ショルイ</t>
    </rPh>
    <rPh sb="21" eb="23">
      <t>シカク</t>
    </rPh>
    <rPh sb="23" eb="24">
      <t>ショウ</t>
    </rPh>
    <phoneticPr fontId="96"/>
  </si>
  <si>
    <t>３　運営状況</t>
    <rPh sb="2" eb="4">
      <t>ウンエイ</t>
    </rPh>
    <rPh sb="4" eb="6">
      <t>ジョウキョウ</t>
    </rPh>
    <phoneticPr fontId="7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</si>
  <si>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73"/>
  </si>
  <si>
    <t>①新設又は増改築等の時点から６か月未満</t>
    <phoneticPr fontId="73"/>
  </si>
  <si>
    <t>区分１以下</t>
    <rPh sb="0" eb="2">
      <t>クブン</t>
    </rPh>
    <rPh sb="3" eb="5">
      <t>イカ</t>
    </rPh>
    <phoneticPr fontId="73"/>
  </si>
  <si>
    <t>区分４</t>
    <rPh sb="0" eb="2">
      <t>クブン</t>
    </rPh>
    <phoneticPr fontId="73"/>
  </si>
  <si>
    <t>②新設又は増改築等の時点から６か月以上１年未満</t>
    <phoneticPr fontId="73"/>
  </si>
  <si>
    <t>区分２</t>
    <rPh sb="0" eb="2">
      <t>クブン</t>
    </rPh>
    <phoneticPr fontId="73"/>
  </si>
  <si>
    <t>区分５</t>
    <rPh sb="0" eb="2">
      <t>クブン</t>
    </rPh>
    <phoneticPr fontId="73"/>
  </si>
  <si>
    <t>③新設又は増改築等の時点から１年以上</t>
    <rPh sb="8" eb="9">
      <t>トウ</t>
    </rPh>
    <phoneticPr fontId="73"/>
  </si>
  <si>
    <t>区分３</t>
    <rPh sb="0" eb="2">
      <t>クブン</t>
    </rPh>
    <phoneticPr fontId="73"/>
  </si>
  <si>
    <t>区分６</t>
    <rPh sb="0" eb="2">
      <t>クブン</t>
    </rPh>
    <phoneticPr fontId="73"/>
  </si>
  <si>
    <t>※２　該当する欄のプルダウンで○を選択する</t>
    <phoneticPr fontId="4"/>
  </si>
  <si>
    <t>合計</t>
    <rPh sb="0" eb="2">
      <t>ゴウケイ</t>
    </rPh>
    <phoneticPr fontId="73"/>
  </si>
  <si>
    <t>※３　①の場合は４のみ入力、②又は③の場合は５のみ入力すること</t>
    <phoneticPr fontId="4"/>
  </si>
  <si>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73"/>
  </si>
  <si>
    <t>延べ利用人数</t>
    <rPh sb="0" eb="1">
      <t>ノ</t>
    </rPh>
    <rPh sb="2" eb="4">
      <t>リヨウ</t>
    </rPh>
    <rPh sb="4" eb="6">
      <t>ニンズウ</t>
    </rPh>
    <phoneticPr fontId="73"/>
  </si>
  <si>
    <t>平均利用者数</t>
    <rPh sb="0" eb="2">
      <t>ヘイキン</t>
    </rPh>
    <rPh sb="2" eb="4">
      <t>リヨウ</t>
    </rPh>
    <rPh sb="4" eb="5">
      <t>シャ</t>
    </rPh>
    <rPh sb="5" eb="6">
      <t>スウ</t>
    </rPh>
    <phoneticPr fontId="7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</si>
  <si>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</si>
  <si>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</si>
  <si>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</si>
  <si>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</si>
  <si>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73"/>
  </si>
  <si>
    <t>　　　で計算された必要配置数に基づいて人員を配置すること</t>
    <rPh sb="4" eb="6">
      <t>ケイサン</t>
    </rPh>
    <rPh sb="9" eb="11">
      <t>ヒツヨウ</t>
    </rPh>
    <rPh sb="11" eb="13">
      <t>ハイチ</t>
    </rPh>
    <rPh sb="13" eb="14">
      <t>スウ</t>
    </rPh>
    <rPh sb="15" eb="16">
      <t>モト</t>
    </rPh>
    <phoneticPr fontId="73"/>
  </si>
  <si>
    <t>６　必要なサービス管理責任者の人員配置</t>
    <rPh sb="2" eb="4">
      <t>ヒツヨウ</t>
    </rPh>
    <rPh sb="9" eb="14">
      <t>カンリセキニンシャ</t>
    </rPh>
    <rPh sb="15" eb="17">
      <t>ジンイン</t>
    </rPh>
    <rPh sb="17" eb="19">
      <t>ハイチ</t>
    </rPh>
    <phoneticPr fontId="4"/>
  </si>
  <si>
    <t>７　実際のサービス管理責任者の人員配置</t>
    <rPh sb="2" eb="4">
      <t>ジッサイ</t>
    </rPh>
    <rPh sb="9" eb="14">
      <t>カンリセキニンシャ</t>
    </rPh>
    <rPh sb="15" eb="17">
      <t>ジンイン</t>
    </rPh>
    <rPh sb="17" eb="19">
      <t>ハイチ</t>
    </rPh>
    <phoneticPr fontId="4"/>
  </si>
  <si>
    <t>人数</t>
    <rPh sb="0" eb="2">
      <t>ニンズウ</t>
    </rPh>
    <phoneticPr fontId="4"/>
  </si>
  <si>
    <t>サービス管理責任者</t>
    <rPh sb="4" eb="9">
      <t>カンリセキニンシャ</t>
    </rPh>
    <phoneticPr fontId="4"/>
  </si>
  <si>
    <t>名</t>
    <rPh sb="0" eb="1">
      <t>メイ</t>
    </rPh>
    <phoneticPr fontId="4"/>
  </si>
  <si>
    <t>８　移行支援住居におけるサービス管理責任者の配置要件の可否</t>
    <rPh sb="2" eb="8">
      <t>イコウシエンジュウキョ</t>
    </rPh>
    <rPh sb="27" eb="29">
      <t>カヒ</t>
    </rPh>
    <phoneticPr fontId="96"/>
  </si>
  <si>
    <t>年</t>
    <rPh sb="0" eb="1">
      <t>ネン</t>
    </rPh>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</si>
  <si>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</si>
  <si>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1　事 業 所 名</t>
    <phoneticPr fontId="4"/>
  </si>
  <si>
    <t>2　異 動 区 分</t>
    <rPh sb="2" eb="3">
      <t>イ</t>
    </rPh>
    <rPh sb="4" eb="5">
      <t>ドウ</t>
    </rPh>
    <rPh sb="6" eb="7">
      <t>ク</t>
    </rPh>
    <rPh sb="8" eb="9">
      <t>ブン</t>
    </rPh>
    <phoneticPr fontId="4"/>
  </si>
  <si>
    <t>１　新規　　　　　　　　２　変更　　　　　　　　３　終了</t>
    <phoneticPr fontId="4"/>
  </si>
  <si>
    <t>3　サービスの種類</t>
    <rPh sb="7" eb="9">
      <t>シュルイ</t>
    </rPh>
    <phoneticPr fontId="4"/>
  </si>
  <si>
    <t>１　障害者支援施設</t>
    <rPh sb="2" eb="5">
      <t>ショウガイシャ</t>
    </rPh>
    <rPh sb="5" eb="7">
      <t>シエン</t>
    </rPh>
    <rPh sb="7" eb="9">
      <t>シセツ</t>
    </rPh>
    <phoneticPr fontId="4"/>
  </si>
  <si>
    <t>２　共同生活援助事業所</t>
    <rPh sb="2" eb="4">
      <t>キョウドウ</t>
    </rPh>
    <rPh sb="4" eb="6">
      <t>セイカツ</t>
    </rPh>
    <rPh sb="6" eb="8">
      <t>エンジョ</t>
    </rPh>
    <rPh sb="8" eb="11">
      <t>ジギョウショ</t>
    </rPh>
    <phoneticPr fontId="4"/>
  </si>
  <si>
    <t>３　（福祉型）障害児入所施設</t>
    <rPh sb="3" eb="6">
      <t>フクシガタ</t>
    </rPh>
    <rPh sb="7" eb="14">
      <t>ショウガイジニュウショシセツ</t>
    </rPh>
    <phoneticPr fontId="4"/>
  </si>
  <si>
    <t>4　届 出 項 目</t>
    <rPh sb="2" eb="3">
      <t>トド</t>
    </rPh>
    <rPh sb="4" eb="5">
      <t>デ</t>
    </rPh>
    <rPh sb="6" eb="7">
      <t>コウ</t>
    </rPh>
    <rPh sb="8" eb="9">
      <t>メ</t>
    </rPh>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</si>
  <si>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</si>
  <si>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２　障害者支援施設等感染対策向上加算（Ⅱ）</t>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</si>
  <si>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</si>
  <si>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</si>
  <si>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</si>
  <si>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</si>
  <si>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</si>
  <si>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</si>
  <si>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</si>
  <si>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１　感染対策向上加算１</t>
    <rPh sb="2" eb="4">
      <t>カンセン</t>
    </rPh>
    <rPh sb="4" eb="6">
      <t>タイサク</t>
    </rPh>
    <rPh sb="6" eb="8">
      <t>コウジョウ</t>
    </rPh>
    <rPh sb="8" eb="10">
      <t>カサン</t>
    </rPh>
    <phoneticPr fontId="4"/>
  </si>
  <si>
    <t>２　感染対策向上加算２</t>
    <rPh sb="2" eb="4">
      <t>カンセン</t>
    </rPh>
    <rPh sb="4" eb="6">
      <t>タイサク</t>
    </rPh>
    <rPh sb="6" eb="8">
      <t>コウジョウ</t>
    </rPh>
    <rPh sb="8" eb="10">
      <t>カサン</t>
    </rPh>
    <phoneticPr fontId="4"/>
  </si>
  <si>
    <t>３　感染対策向上加算３</t>
    <rPh sb="2" eb="4">
      <t>カンセン</t>
    </rPh>
    <rPh sb="4" eb="6">
      <t>タイサク</t>
    </rPh>
    <rPh sb="6" eb="8">
      <t>コウジョウ</t>
    </rPh>
    <rPh sb="8" eb="10">
      <t>カサン</t>
    </rPh>
    <phoneticPr fontId="4"/>
  </si>
  <si>
    <t>４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</si>
  <si>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</si>
  <si>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
（※２）</t>
    <phoneticPr fontId="4"/>
  </si>
  <si>
    <t>月</t>
    <rPh sb="0" eb="1">
      <t>ツキ</t>
    </rPh>
    <phoneticPr fontId="4"/>
  </si>
  <si>
    <t>6　障害者支援施設等感染対策向上加算（Ⅱ）に係る届出</t>
    <rPh sb="2" eb="5">
      <t>ショウガイシャ</t>
    </rPh>
    <rPh sb="5" eb="7">
      <t>シエン</t>
    </rPh>
    <rPh sb="7" eb="9">
      <t>シセツ</t>
    </rPh>
    <rPh sb="22" eb="23">
      <t>カカ</t>
    </rPh>
    <rPh sb="24" eb="26">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</si>
  <si>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</si>
  <si>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１　 感染対策向上加算１</t>
    <rPh sb="3" eb="5">
      <t>カンセン</t>
    </rPh>
    <rPh sb="5" eb="7">
      <t>タイサク</t>
    </rPh>
    <rPh sb="7" eb="9">
      <t>コウジョウ</t>
    </rPh>
    <rPh sb="9" eb="11">
      <t>カサン</t>
    </rPh>
    <phoneticPr fontId="4"/>
  </si>
  <si>
    <t>３　 感染対策向上加算３</t>
    <rPh sb="3" eb="5">
      <t>カンセン</t>
    </rPh>
    <rPh sb="5" eb="7">
      <t>タイサク</t>
    </rPh>
    <rPh sb="7" eb="9">
      <t>コウジョウ</t>
    </rPh>
    <rPh sb="9" eb="11">
      <t>カサン</t>
    </rPh>
    <phoneticPr fontId="4"/>
  </si>
  <si>
    <t>実地指導を受けた日時</t>
    <rPh sb="0" eb="2">
      <t>ジッチ</t>
    </rPh>
    <rPh sb="2" eb="4">
      <t>シドウ</t>
    </rPh>
    <rPh sb="5" eb="6">
      <t>ウ</t>
    </rPh>
    <rPh sb="8" eb="10">
      <t>ニチジ</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</si>
  <si>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</si>
  <si>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</si>
  <si>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</si>
  <si>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　「院内感染対策の研修または訓練を行った医療機関または地域の医師会」については、医療機関名又は地域の医師会の名称のいずれかを記載して</t>
    <phoneticPr fontId="4"/>
  </si>
  <si>
    <t>ください。医療機関名を記載する場合には、当該医療機関が届け出ている診療報酬の種類を併せて記載してください。</t>
    <phoneticPr fontId="4"/>
  </si>
  <si>
    <t>（※１）</t>
    <phoneticPr fontId="4"/>
  </si>
  <si>
    <t>　研修若しくは訓練を行った医療機関又は地域の医師会のいずれかを記載してください。</t>
    <rPh sb="3" eb="4">
      <t>モ</t>
    </rPh>
    <rPh sb="17" eb="18">
      <t>マタ</t>
    </rPh>
    <rPh sb="31" eb="33">
      <t>キサイ</t>
    </rPh>
    <phoneticPr fontId="4"/>
  </si>
  <si>
    <t>（※２）</t>
    <phoneticPr fontId="4"/>
  </si>
  <si>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</si>
  <si>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できる目処がある場合、その予定日を記載してください。</t>
  </si>
  <si>
    <t>１　事業所名</t>
    <rPh sb="2" eb="5">
      <t>ジギョウショ</t>
    </rPh>
    <rPh sb="5" eb="6">
      <t>メイ</t>
    </rPh>
    <phoneticPr fontId="4"/>
  </si>
  <si>
    <t>２　サービスの種類</t>
    <rPh sb="7" eb="9">
      <t>シュルイ</t>
    </rPh>
    <phoneticPr fontId="4"/>
  </si>
  <si>
    <t>３　異動区分</t>
    <rPh sb="2" eb="4">
      <t>イドウ</t>
    </rPh>
    <rPh sb="4" eb="6">
      <t>クブン</t>
    </rPh>
    <phoneticPr fontId="4"/>
  </si>
  <si>
    <t>４　障害者ピアサ
　ポート研修修了
　職員</t>
    <rPh sb="15" eb="17">
      <t>シュウリョウ</t>
    </rPh>
    <rPh sb="19" eb="21">
      <t>ショクイン</t>
    </rPh>
    <phoneticPr fontId="4"/>
  </si>
  <si>
    <t>＜雇用されている障害者又は障害者であった者＞</t>
    <rPh sb="1" eb="3">
      <t>コヨウ</t>
    </rPh>
    <rPh sb="8" eb="11">
      <t>ショウガイシャ</t>
    </rPh>
    <rPh sb="11" eb="12">
      <t>マタ</t>
    </rPh>
    <rPh sb="13" eb="16">
      <t>ショウガイシャ</t>
    </rPh>
    <rPh sb="20" eb="21">
      <t>シャ</t>
    </rPh>
    <phoneticPr fontId="4"/>
  </si>
  <si>
    <t>受講
年度</t>
    <rPh sb="0" eb="2">
      <t>ジュコウ</t>
    </rPh>
    <rPh sb="3" eb="5">
      <t>ネンド</t>
    </rPh>
    <phoneticPr fontId="96"/>
  </si>
  <si>
    <t>研修の
実施主体</t>
    <phoneticPr fontId="96"/>
  </si>
  <si>
    <t>年</t>
    <rPh sb="0" eb="1">
      <t>ネン</t>
    </rPh>
    <phoneticPr fontId="96"/>
  </si>
  <si>
    <t>常勤（人）</t>
    <rPh sb="0" eb="2">
      <t>ジョウキン</t>
    </rPh>
    <rPh sb="3" eb="4">
      <t>ニン</t>
    </rPh>
    <phoneticPr fontId="4"/>
  </si>
  <si>
    <t>非常勤（人）</t>
    <rPh sb="0" eb="3">
      <t>ヒジョウキン</t>
    </rPh>
    <rPh sb="4" eb="5">
      <t>ニン</t>
    </rPh>
    <phoneticPr fontId="4"/>
  </si>
  <si>
    <t>合計（人）</t>
    <rPh sb="0" eb="2">
      <t>ゴウケイ</t>
    </rPh>
    <rPh sb="3" eb="4">
      <t>ニン</t>
    </rPh>
    <phoneticPr fontId="4"/>
  </si>
  <si>
    <t>（0.5以上であること）　</t>
    <phoneticPr fontId="96"/>
  </si>
  <si>
    <t>常勤換算数</t>
    <rPh sb="0" eb="2">
      <t>ジョウキン</t>
    </rPh>
    <rPh sb="2" eb="4">
      <t>カンサン</t>
    </rPh>
    <rPh sb="4" eb="5">
      <t>スウ</t>
    </rPh>
    <phoneticPr fontId="4"/>
  </si>
  <si>
    <t>５　研修の実施</t>
    <rPh sb="2" eb="4">
      <t>ケンシュウ</t>
    </rPh>
    <rPh sb="5" eb="7">
      <t>ジッシ</t>
    </rPh>
    <phoneticPr fontId="96"/>
  </si>
  <si>
    <t>　直上により配置した者のいずれかにより、当該事業所等の従業者に対し、障害者に対する配慮等に関する研修を年１回以上行っている。</t>
    <phoneticPr fontId="96"/>
  </si>
  <si>
    <t>確認欄</t>
    <rPh sb="0" eb="2">
      <t>カクニン</t>
    </rPh>
    <rPh sb="2" eb="3">
      <t>ラン</t>
    </rPh>
    <phoneticPr fontId="9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</si>
  <si>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4"/>
  </si>
  <si>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4"/>
  </si>
  <si>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</si>
  <si>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（体制加算　別紙50）</t>
    <rPh sb="1" eb="5">
      <t>タイセイカサン</t>
    </rPh>
    <rPh sb="6" eb="8">
      <t>ベッシ</t>
    </rPh>
    <phoneticPr fontId="4"/>
  </si>
  <si>
    <t>（体制加算　別紙49）</t>
    <rPh sb="1" eb="5">
      <t>タイセイカサン</t>
    </rPh>
    <rPh sb="6" eb="8">
      <t>ベッシ</t>
    </rPh>
    <phoneticPr fontId="4"/>
  </si>
  <si>
    <t>共同生活援助用</t>
    <rPh sb="0" eb="2">
      <t>キョウドウ</t>
    </rPh>
    <rPh sb="2" eb="4">
      <t>セイカツ</t>
    </rPh>
    <rPh sb="4" eb="6">
      <t>エンジョ</t>
    </rPh>
    <rPh sb="6" eb="7">
      <t>ヨウ</t>
    </rPh>
    <phoneticPr fontId="96"/>
  </si>
  <si>
    <t>ピアサポート実施加算に関する届出書（共同生活援助）</t>
    <rPh sb="6" eb="8">
      <t>ジッシ</t>
    </rPh>
    <rPh sb="8" eb="10">
      <t>カサン</t>
    </rPh>
    <rPh sb="11" eb="12">
      <t>カン</t>
    </rPh>
    <rPh sb="14" eb="16">
      <t>トドケデ</t>
    </rPh>
    <rPh sb="16" eb="17">
      <t>ショ</t>
    </rPh>
    <phoneticPr fontId="4"/>
  </si>
  <si>
    <t>３　算定要件</t>
    <rPh sb="2" eb="4">
      <t>サンテイ</t>
    </rPh>
    <rPh sb="4" eb="6">
      <t>ヨウケン</t>
    </rPh>
    <phoneticPr fontId="96"/>
  </si>
  <si>
    <t>自立生活支援加算（Ⅲ）の加算届出をし、受理されている。</t>
    <phoneticPr fontId="96"/>
  </si>
  <si>
    <t>確認</t>
    <rPh sb="0" eb="2">
      <t>カクニン</t>
    </rPh>
    <phoneticPr fontId="96"/>
  </si>
  <si>
    <t>４　障害者ピア
　サポート研修
　修了職員</t>
    <rPh sb="2" eb="5">
      <t>ショウガイシャ</t>
    </rPh>
    <rPh sb="13" eb="15">
      <t>ケンシュウ</t>
    </rPh>
    <rPh sb="17" eb="19">
      <t>シュウリョウ</t>
    </rPh>
    <rPh sb="19" eb="21">
      <t>ショクイン</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</si>
  <si>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9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</si>
  <si>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</si>
  <si>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</si>
  <si>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</si>
  <si>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96"/>
  </si>
  <si>
    <t>　　年　　　　月　　　　日</t>
    <rPh sb="2" eb="3">
      <t>ネン</t>
    </rPh>
    <rPh sb="7" eb="8">
      <t>ガツ</t>
    </rPh>
    <rPh sb="12" eb="13">
      <t>ニチ</t>
    </rPh>
    <phoneticPr fontId="4"/>
  </si>
  <si>
    <t>ピアサポート実施加算に関する届出書</t>
    <rPh sb="6" eb="8">
      <t>ジッシ</t>
    </rPh>
    <rPh sb="8" eb="10">
      <t>カサン</t>
    </rPh>
    <rPh sb="11" eb="12">
      <t>カン</t>
    </rPh>
    <rPh sb="14" eb="16">
      <t>トドケデ</t>
    </rPh>
    <rPh sb="16" eb="17">
      <t>ショ</t>
    </rPh>
    <phoneticPr fontId="4"/>
  </si>
  <si>
    <t>３　サービス費
　区分</t>
    <rPh sb="6" eb="7">
      <t>ヒ</t>
    </rPh>
    <rPh sb="9" eb="11">
      <t>クブン</t>
    </rPh>
    <phoneticPr fontId="4"/>
  </si>
  <si>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4"/>
  </si>
  <si>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4"/>
  </si>
  <si>
    <t>共同生活援助用</t>
    <rPh sb="0" eb="6">
      <t>キョウドウセイカツエンジョ</t>
    </rPh>
    <rPh sb="6" eb="7">
      <t>ヨウ</t>
    </rPh>
    <phoneticPr fontId="9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</si>
  <si>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4"/>
  </si>
  <si>
    <t>３　障害者ピア
　サポート研修
　修了職員</t>
    <rPh sb="2" eb="5">
      <t>ショウガイシャ</t>
    </rPh>
    <rPh sb="13" eb="15">
      <t>ケンシュウ</t>
    </rPh>
    <rPh sb="17" eb="19">
      <t>シュウリョウ</t>
    </rPh>
    <rPh sb="19" eb="20">
      <t>ショク</t>
    </rPh>
    <rPh sb="20" eb="21">
      <t>イン</t>
    </rPh>
    <phoneticPr fontId="4"/>
  </si>
  <si>
    <t>４　研修の実施</t>
    <rPh sb="2" eb="4">
      <t>ケンシュウ</t>
    </rPh>
    <rPh sb="5" eb="7">
      <t>ジッシ</t>
    </rPh>
    <phoneticPr fontId="9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</si>
  <si>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4"/>
  </si>
  <si>
    <t>（体制加算　別紙51）</t>
    <rPh sb="1" eb="5">
      <t>タイセイカサン</t>
    </rPh>
    <rPh sb="6" eb="8">
      <t>ベッシ</t>
    </rPh>
    <phoneticPr fontId="4"/>
  </si>
  <si>
    <t>（体制加算　別紙52）</t>
    <rPh sb="1" eb="5">
      <t>タイセイカサン</t>
    </rPh>
    <rPh sb="6" eb="8">
      <t>ベッシ</t>
    </rPh>
    <phoneticPr fontId="4"/>
  </si>
  <si>
    <t>（体制加算　別紙53）</t>
    <rPh sb="1" eb="3">
      <t>タイセイ</t>
    </rPh>
    <rPh sb="3" eb="5">
      <t>カサン</t>
    </rPh>
    <rPh sb="6" eb="8">
      <t>ベッシ</t>
    </rPh>
    <phoneticPr fontId="4"/>
  </si>
  <si>
    <t>年　　月　　日</t>
    <rPh sb="0" eb="1">
      <t>ネン</t>
    </rPh>
    <rPh sb="3" eb="4">
      <t>ツキ</t>
    </rPh>
    <rPh sb="6" eb="7">
      <t>ニチ</t>
    </rPh>
    <phoneticPr fontId="96"/>
  </si>
  <si>
    <t>高次脳機能障害者支援体制加算に関する届出書</t>
    <rPh sb="0" eb="5">
      <t>コウジノウキノウ</t>
    </rPh>
    <phoneticPr fontId="96"/>
  </si>
  <si>
    <t>事業所の名称</t>
  </si>
  <si>
    <t>サービスの種類</t>
  </si>
  <si>
    <r>
      <t>多機能型の実施　</t>
    </r>
    <r>
      <rPr>
        <sz val="8"/>
        <rFont val="HGｺﾞｼｯｸM"/>
        <family val="3"/>
        <charset val="128"/>
      </rPr>
      <t>※1</t>
    </r>
    <phoneticPr fontId="103"/>
  </si>
  <si>
    <t>有・無</t>
    <phoneticPr fontId="96"/>
  </si>
  <si>
    <r>
      <t xml:space="preserve">異　動　区　分 </t>
    </r>
    <r>
      <rPr>
        <sz val="8"/>
        <rFont val="HGｺﾞｼｯｸM"/>
        <family val="3"/>
        <charset val="128"/>
      </rPr>
      <t>※2</t>
    </r>
    <phoneticPr fontId="103"/>
  </si>
  <si>
    <t>１　新規　　　　２　変更　　　　３　終了</t>
    <phoneticPr fontId="103"/>
  </si>
  <si>
    <t>１　利用者の状況</t>
  </si>
  <si>
    <t>当該事業所の前年度の平均実利用者数　(A)</t>
  </si>
  <si>
    <t>人</t>
  </si>
  <si>
    <t>うち３０％　　　　　(B)＝ (A)×0.3</t>
    <phoneticPr fontId="96"/>
  </si>
  <si>
    <t>加算要件に該当する利用者の数 (C)＝(E)／(D)</t>
    <phoneticPr fontId="96"/>
  </si>
  <si>
    <t>(C)＞＝(B)</t>
    <phoneticPr fontId="96"/>
  </si>
  <si>
    <t xml:space="preserve"> 加算要件に該当する利用者の前年度利用日の合計 (E)</t>
    <rPh sb="10" eb="13">
      <t>リヨウシャ</t>
    </rPh>
    <rPh sb="21" eb="23">
      <t>ゴウケイ</t>
    </rPh>
    <phoneticPr fontId="96"/>
  </si>
  <si>
    <t xml:space="preserve"> 前年度の当該サービスの開所日数　　　　の合計 (D)</t>
    <rPh sb="5" eb="7">
      <t>トウガイ</t>
    </rPh>
    <rPh sb="21" eb="23">
      <t>ゴウケイ</t>
    </rPh>
    <phoneticPr fontId="96"/>
  </si>
  <si>
    <t>２　加配される従業者の配置状況</t>
    <rPh sb="11" eb="13">
      <t>ハイチ</t>
    </rPh>
    <phoneticPr fontId="96"/>
  </si>
  <si>
    <t>利用者数 (A)　÷　50　＝ (F)</t>
    <phoneticPr fontId="96"/>
  </si>
  <si>
    <t>加配される従業者の数 (G)</t>
    <phoneticPr fontId="96"/>
  </si>
  <si>
    <t>３　加配される従業者の要件</t>
    <rPh sb="11" eb="13">
      <t>ヨウケン</t>
    </rPh>
    <phoneticPr fontId="96"/>
  </si>
  <si>
    <t>加配される従業者の氏名</t>
    <phoneticPr fontId="96"/>
  </si>
  <si>
    <t>加配される従業者の研修の受講状況</t>
    <rPh sb="9" eb="11">
      <t>ケンシュウ</t>
    </rPh>
    <rPh sb="12" eb="14">
      <t>ジュコウ</t>
    </rPh>
    <rPh sb="14" eb="16">
      <t>ジョウキョウ</t>
    </rPh>
    <phoneticPr fontId="9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</si>
  <si>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9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</si>
  <si>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96"/>
  </si>
  <si>
    <t>従業者の勤務体制一覧表</t>
    <rPh sb="0" eb="3">
      <t>ジュウギョウシャ</t>
    </rPh>
    <phoneticPr fontId="10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</si>
  <si>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03"/>
  </si>
  <si>
    <t>　　　</t>
    <phoneticPr fontId="103"/>
  </si>
  <si>
    <t>（体制加算　別紙54）</t>
    <rPh sb="1" eb="5">
      <t>タイセイカサン</t>
    </rPh>
    <rPh sb="6" eb="8">
      <t>ベッシ</t>
    </rPh>
    <phoneticPr fontId="4"/>
  </si>
  <si>
    <t>地域移行支援体制加算に関する届出書</t>
    <rPh sb="0" eb="2">
      <t>チイキ</t>
    </rPh>
    <rPh sb="2" eb="4">
      <t>イコウ</t>
    </rPh>
    <rPh sb="4" eb="6">
      <t>シエン</t>
    </rPh>
    <rPh sb="6" eb="8">
      <t>タイセイ</t>
    </rPh>
    <rPh sb="8" eb="10">
      <t>カサン</t>
    </rPh>
    <rPh sb="11" eb="12">
      <t>カン</t>
    </rPh>
    <phoneticPr fontId="96"/>
  </si>
  <si>
    <t>１　施設の名称</t>
    <rPh sb="2" eb="4">
      <t>シセツ</t>
    </rPh>
    <rPh sb="5" eb="7">
      <t>メイショウ</t>
    </rPh>
    <phoneticPr fontId="4"/>
  </si>
  <si>
    <t>３　算定要件</t>
    <rPh sb="2" eb="6">
      <t>サンテイヨウケン</t>
    </rPh>
    <phoneticPr fontId="96"/>
  </si>
  <si>
    <t>項目</t>
    <rPh sb="0" eb="2">
      <t>コウモク</t>
    </rPh>
    <phoneticPr fontId="9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</si>
  <si>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96"/>
  </si>
  <si>
    <t xml:space="preserve"> 　　　　人</t>
    <rPh sb="5" eb="6">
      <t>ニン</t>
    </rPh>
    <phoneticPr fontId="96"/>
  </si>
  <si>
    <t>定員の見直し</t>
    <rPh sb="0" eb="2">
      <t>テイイン</t>
    </rPh>
    <rPh sb="3" eb="5">
      <t>ミナオ</t>
    </rPh>
    <phoneticPr fontId="96"/>
  </si>
  <si>
    <t>(体制加算　別紙55）</t>
    <rPh sb="1" eb="5">
      <t>タイセイカサン</t>
    </rPh>
    <rPh sb="6" eb="8">
      <t>ベッシ</t>
    </rPh>
    <phoneticPr fontId="4"/>
  </si>
  <si>
    <t>年　　月　　日</t>
    <rPh sb="0" eb="1">
      <t>ネン</t>
    </rPh>
    <rPh sb="3" eb="4">
      <t>ツキ</t>
    </rPh>
    <rPh sb="6" eb="7">
      <t>ヒ</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</si>
  <si>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</si>
  <si>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</si>
  <si>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１　届出区分</t>
    <rPh sb="2" eb="4">
      <t>トドケデ</t>
    </rPh>
    <rPh sb="4" eb="6">
      <t>クブン</t>
    </rPh>
    <phoneticPr fontId="132"/>
  </si>
  <si>
    <t>１　新規　　　　　２　変更　　　　　３　終了</t>
    <rPh sb="2" eb="4">
      <t>シンキ</t>
    </rPh>
    <rPh sb="11" eb="13">
      <t>ヘンコウ</t>
    </rPh>
    <rPh sb="20" eb="22">
      <t>シュウリョウ</t>
    </rPh>
    <phoneticPr fontId="132"/>
  </si>
  <si>
    <t>２　事業所の名称</t>
    <rPh sb="2" eb="4">
      <t>ジギョウ</t>
    </rPh>
    <rPh sb="4" eb="5">
      <t>ジョ</t>
    </rPh>
    <rPh sb="6" eb="8">
      <t>メイショウ</t>
    </rPh>
    <phoneticPr fontId="132"/>
  </si>
  <si>
    <t>３　地域生活支援拠点等
　としての位置付け</t>
    <rPh sb="2" eb="11">
      <t>チイキセイカツシエンキョテントウ</t>
    </rPh>
    <rPh sb="17" eb="20">
      <t>イチヅ</t>
    </rPh>
    <phoneticPr fontId="13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</si>
  <si>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83"/>
  </si>
  <si>
    <t>有　　　・　　　無</t>
    <rPh sb="0" eb="1">
      <t>ア</t>
    </rPh>
    <rPh sb="8" eb="9">
      <t>ナ</t>
    </rPh>
    <phoneticPr fontId="83"/>
  </si>
  <si>
    <t>市町村により地域生活支援拠点等として位置付けられた日付</t>
    <rPh sb="25" eb="27">
      <t>ヒヅケ</t>
    </rPh>
    <phoneticPr fontId="83"/>
  </si>
  <si>
    <t>年</t>
    <rPh sb="0" eb="1">
      <t>ネン</t>
    </rPh>
    <phoneticPr fontId="83"/>
  </si>
  <si>
    <t>月</t>
    <rPh sb="0" eb="1">
      <t>ツキ</t>
    </rPh>
    <phoneticPr fontId="83"/>
  </si>
  <si>
    <t>日</t>
    <rPh sb="0" eb="1">
      <t>ヒ</t>
    </rPh>
    <phoneticPr fontId="8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</si>
  <si>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83"/>
  </si>
  <si>
    <t>※該当者が複数名いる場合は、各々の氏名を記載すること。</t>
    <phoneticPr fontId="83"/>
  </si>
  <si>
    <t>５　当該届出により算定する加算</t>
    <rPh sb="2" eb="4">
      <t>トウガイ</t>
    </rPh>
    <rPh sb="4" eb="6">
      <t>トドケデ</t>
    </rPh>
    <rPh sb="9" eb="11">
      <t>サンテイ</t>
    </rPh>
    <rPh sb="13" eb="15">
      <t>カサン</t>
    </rPh>
    <phoneticPr fontId="83"/>
  </si>
  <si>
    <t>≪緊急時対応加算　地域生活支援拠点等の場合≫</t>
    <rPh sb="9" eb="18">
      <t>チイキセイカツシエンキョテントウ</t>
    </rPh>
    <rPh sb="19" eb="21">
      <t>バアイ</t>
    </rPh>
    <phoneticPr fontId="132"/>
  </si>
  <si>
    <t>対象：訪問系サービス※、
　　　重度障害者等包括支援（訪問系サービスのみ対象）</t>
    <rPh sb="3" eb="5">
      <t>ホウモン</t>
    </rPh>
    <rPh sb="5" eb="6">
      <t>ケイ</t>
    </rPh>
    <rPh sb="27" eb="29">
      <t>ホウモン</t>
    </rPh>
    <rPh sb="29" eb="30">
      <t>ケイ</t>
    </rPh>
    <rPh sb="36" eb="38">
      <t>タイショウ</t>
    </rPh>
    <phoneticPr fontId="83"/>
  </si>
  <si>
    <t>≪緊急時支援加算　地域生活支援拠点等の場合≫</t>
    <phoneticPr fontId="132"/>
  </si>
  <si>
    <t>対象：自立生活援助、地域定着支援、
　　　重度障害者等包括支援（自立生活援助のみ対象）</t>
    <rPh sb="32" eb="38">
      <t>ジリツセイカツエンジョ</t>
    </rPh>
    <rPh sb="40" eb="42">
      <t>タイショウ</t>
    </rPh>
    <phoneticPr fontId="8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</si>
  <si>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32"/>
  </si>
  <si>
    <t>対象：短期入所、重度障害者等包括支援</t>
    <phoneticPr fontId="83"/>
  </si>
  <si>
    <t>≪緊急時受入加算≫</t>
    <rPh sb="1" eb="8">
      <t>キンキュウジウケイレカサン</t>
    </rPh>
    <phoneticPr fontId="132"/>
  </si>
  <si>
    <t>対象：日中系サービス※</t>
    <phoneticPr fontId="83"/>
  </si>
  <si>
    <t>≪障害福祉サービスの体験利用加算≫</t>
    <rPh sb="14" eb="16">
      <t>カサン</t>
    </rPh>
    <phoneticPr fontId="132"/>
  </si>
  <si>
    <t>≪体験利用支援加算・体験宿泊加算≫</t>
    <phoneticPr fontId="132"/>
  </si>
  <si>
    <t>対象：地域移行支援</t>
    <phoneticPr fontId="83"/>
  </si>
  <si>
    <t>≪地域移行促進加算（Ⅱ）≫</t>
    <rPh sb="1" eb="3">
      <t>チイキ</t>
    </rPh>
    <rPh sb="3" eb="5">
      <t>イコウ</t>
    </rPh>
    <rPh sb="5" eb="7">
      <t>ソクシン</t>
    </rPh>
    <rPh sb="7" eb="9">
      <t>カサン</t>
    </rPh>
    <phoneticPr fontId="132"/>
  </si>
  <si>
    <t>対象：施設入所支援</t>
    <phoneticPr fontId="83"/>
  </si>
  <si>
    <t>≪地域生活支援拠点等相談強化加算≫</t>
    <phoneticPr fontId="132"/>
  </si>
  <si>
    <t>対象：計画相談支援、障害児相談支援</t>
    <phoneticPr fontId="8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</si>
  <si>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83"/>
  </si>
  <si>
    <t>（体制加算　別紙56）</t>
    <rPh sb="1" eb="5">
      <t>タイセイカサン</t>
    </rPh>
    <rPh sb="6" eb="8">
      <t>ベッシ</t>
    </rPh>
    <phoneticPr fontId="4"/>
  </si>
  <si>
    <t>　 　　年 　　月 　　日</t>
    <phoneticPr fontId="4"/>
  </si>
  <si>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4"/>
  </si>
  <si>
    <t>法人　・　事業所名</t>
    <rPh sb="0" eb="2">
      <t>ホウジン</t>
    </rPh>
    <phoneticPr fontId="4"/>
  </si>
  <si>
    <t>異　動　等　区　分</t>
    <phoneticPr fontId="4"/>
  </si>
  <si>
    <t>　１　新規　　　２　変更　　　３　終了</t>
    <phoneticPr fontId="4"/>
  </si>
  <si>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4"/>
  </si>
  <si>
    <t>いずれかを選択</t>
    <rPh sb="5" eb="7">
      <t>センタク</t>
    </rPh>
    <phoneticPr fontId="4"/>
  </si>
  <si>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4"/>
  </si>
  <si>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4"/>
  </si>
  <si>
    <t>⑴　法人・事業所名：　</t>
    <rPh sb="2" eb="4">
      <t>ホウジン</t>
    </rPh>
    <rPh sb="5" eb="8">
      <t>ジギョウショ</t>
    </rPh>
    <rPh sb="8" eb="9">
      <t>メイ</t>
    </rPh>
    <phoneticPr fontId="4"/>
  </si>
  <si>
    <t>氏名：</t>
    <rPh sb="0" eb="2">
      <t>シメイ</t>
    </rPh>
    <phoneticPr fontId="4"/>
  </si>
  <si>
    <t>⑵　法人・事業所名：　</t>
    <rPh sb="2" eb="4">
      <t>ホウジン</t>
    </rPh>
    <rPh sb="5" eb="8">
      <t>ジギョウショ</t>
    </rPh>
    <rPh sb="8" eb="9">
      <t>メイ</t>
    </rPh>
    <phoneticPr fontId="4"/>
  </si>
  <si>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4"/>
  </si>
  <si>
    <t>＝</t>
    <phoneticPr fontId="4"/>
  </si>
  <si>
    <t>（Ⅰ）</t>
    <phoneticPr fontId="4"/>
  </si>
  <si>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4"/>
  </si>
  <si>
    <t>（Ⅱ）</t>
    <phoneticPr fontId="4"/>
  </si>
  <si>
    <t>（（Ⅰ）×　100＝（Ⅱ））</t>
    <phoneticPr fontId="4"/>
  </si>
  <si>
    <t>③　拠点機能強化サービスの構成</t>
    <rPh sb="2" eb="4">
      <t>キョテン</t>
    </rPh>
    <rPh sb="4" eb="6">
      <t>キノウ</t>
    </rPh>
    <rPh sb="6" eb="8">
      <t>キョウカ</t>
    </rPh>
    <rPh sb="13" eb="15">
      <t>コウセイ</t>
    </rPh>
    <phoneticPr fontId="4"/>
  </si>
  <si>
    <t>⑴　拠点機能強化サービスの構成形態</t>
    <rPh sb="2" eb="4">
      <t>キョテン</t>
    </rPh>
    <rPh sb="4" eb="6">
      <t>キノウ</t>
    </rPh>
    <rPh sb="6" eb="8">
      <t>キョウカ</t>
    </rPh>
    <rPh sb="13" eb="15">
      <t>コウセイ</t>
    </rPh>
    <rPh sb="15" eb="17">
      <t>ケイタイ</t>
    </rPh>
    <phoneticPr fontId="4"/>
  </si>
  <si>
    <t>同一の事業所おいて一体的運営　・　相互に連携して運営</t>
    <rPh sb="0" eb="2">
      <t>ドウイツ</t>
    </rPh>
    <rPh sb="3" eb="6">
      <t>ジギョウショ</t>
    </rPh>
    <phoneticPr fontId="4"/>
  </si>
  <si>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4"/>
  </si>
  <si>
    <t>該当する欄にチェック</t>
    <rPh sb="0" eb="2">
      <t>ガイトウ</t>
    </rPh>
    <rPh sb="4" eb="5">
      <t>ラン</t>
    </rPh>
    <phoneticPr fontId="4"/>
  </si>
  <si>
    <t>法人　・　事業所名</t>
    <rPh sb="5" eb="8">
      <t>ジギョウショ</t>
    </rPh>
    <rPh sb="8" eb="9">
      <t>メイ</t>
    </rPh>
    <phoneticPr fontId="4"/>
  </si>
  <si>
    <t>該当する障害福祉サービス等</t>
    <rPh sb="0" eb="2">
      <t>ガイトウ</t>
    </rPh>
    <rPh sb="4" eb="8">
      <t>ショウガイフクシ</t>
    </rPh>
    <rPh sb="12" eb="13">
      <t>トウ</t>
    </rPh>
    <phoneticPr fontId="4"/>
  </si>
  <si>
    <t>算定回数（目安）</t>
    <rPh sb="0" eb="2">
      <t>サンテイ</t>
    </rPh>
    <rPh sb="2" eb="4">
      <t>カイスウ</t>
    </rPh>
    <phoneticPr fontId="4"/>
  </si>
  <si>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4"/>
  </si>
  <si>
    <t>自立生活援助</t>
    <rPh sb="0" eb="2">
      <t>ジリツ</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</si>
  <si>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</si>
  <si>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</si>
  <si>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合計（月内算定上限）</t>
    <rPh sb="0" eb="2">
      <t>ゴウケイ</t>
    </rPh>
    <phoneticPr fontId="4"/>
  </si>
  <si>
    <t>（Ⅲ）</t>
    <phoneticPr fontId="4"/>
  </si>
  <si>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4"/>
  </si>
  <si>
    <t>(（Ⅱ）＝（Ⅲ）)=（Ⅳ）</t>
    <phoneticPr fontId="4"/>
  </si>
  <si>
    <t>(Ⅳ)</t>
    <phoneticPr fontId="4"/>
  </si>
  <si>
    <t>たしかめ</t>
    <phoneticPr fontId="4"/>
  </si>
  <si>
    <t>　　月内算定上限内を超えている場合は「上限超えと表示されます。</t>
    <phoneticPr fontId="4"/>
  </si>
  <si>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4"/>
  </si>
  <si>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4"/>
  </si>
  <si>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4"/>
  </si>
  <si>
    <t>（体制加算　別紙57）</t>
    <rPh sb="1" eb="5">
      <t>タイセイカサン</t>
    </rPh>
    <rPh sb="6" eb="8">
      <t>ベッシ</t>
    </rPh>
    <phoneticPr fontId="4"/>
  </si>
  <si>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4"/>
  </si>
  <si>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4"/>
  </si>
  <si>
    <r>
      <t xml:space="preserve">有 </t>
    </r>
    <r>
      <rPr>
        <sz val="14"/>
        <rFont val="HGSｺﾞｼｯｸM"/>
        <family val="3"/>
        <charset val="128"/>
      </rPr>
      <t>・</t>
    </r>
    <r>
      <rPr>
        <sz val="11"/>
        <color theme="1"/>
        <rFont val="HGSｺﾞｼｯｸM"/>
        <family val="3"/>
        <charset val="128"/>
      </rPr>
      <t xml:space="preserve"> 無</t>
    </r>
    <phoneticPr fontId="4"/>
  </si>
  <si>
    <t>　めている。</t>
    <phoneticPr fontId="9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</si>
  <si>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4"/>
  </si>
  <si>
    <t>　るとともに、協議会に定期的に参画している。</t>
    <phoneticPr fontId="4"/>
  </si>
  <si>
    <t>　（令和９年３月31日までの間において、市町村が地域生活支援拠点等を整備してい</t>
    <rPh sb="20" eb="23">
      <t>シチョウソン</t>
    </rPh>
    <rPh sb="24" eb="33">
      <t>チイキセイカツシエンキョテントウ</t>
    </rPh>
    <rPh sb="34" eb="36">
      <t>セイビ</t>
    </rPh>
    <phoneticPr fontId="4"/>
  </si>
  <si>
    <t>　　ない場合は、拠点関係機関との連携体制を確保することに代えて、緊急の事態等</t>
    <rPh sb="28" eb="29">
      <t>カ</t>
    </rPh>
    <rPh sb="32" eb="34">
      <t>キンキュウ</t>
    </rPh>
    <rPh sb="35" eb="37">
      <t>ジタイ</t>
    </rPh>
    <rPh sb="37" eb="38">
      <t>ナド</t>
    </rPh>
    <phoneticPr fontId="4"/>
  </si>
  <si>
    <t>　　　　</t>
    <phoneticPr fontId="4"/>
  </si>
  <si>
    <t>　　への対処及び地域における生活に移行するための活動に関する取組に協力するこ</t>
    <rPh sb="33" eb="35">
      <t>キョウリョク</t>
    </rPh>
    <phoneticPr fontId="4"/>
  </si>
  <si>
    <t>　　とで足りる。）</t>
    <phoneticPr fontId="9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</si>
  <si>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4"/>
  </si>
  <si>
    <t>　提出してください。（①については、「地域生活支援拠点等の機能を担う事業所の登録届出書」</t>
    <phoneticPr fontId="4"/>
  </si>
  <si>
    <t>　で足りる。）</t>
    <phoneticPr fontId="96"/>
  </si>
  <si>
    <t>注２　当該届出様式は標準様式とする。</t>
    <rPh sb="0" eb="1">
      <t>チュウ</t>
    </rPh>
    <rPh sb="3" eb="5">
      <t>トウガイ</t>
    </rPh>
    <rPh sb="5" eb="7">
      <t>トドケデ</t>
    </rPh>
    <rPh sb="7" eb="9">
      <t>ヨウシキ</t>
    </rPh>
    <rPh sb="10" eb="12">
      <t>ヒョウジュン</t>
    </rPh>
    <rPh sb="12" eb="14">
      <t>ヨウシキ</t>
    </rPh>
    <phoneticPr fontId="4"/>
  </si>
  <si>
    <t>（審査要領）</t>
    <rPh sb="1" eb="3">
      <t>シンサ</t>
    </rPh>
    <rPh sb="3" eb="5">
      <t>ヨウリョウ</t>
    </rPh>
    <phoneticPr fontId="4"/>
  </si>
  <si>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4"/>
  </si>
  <si>
    <t>（体制加算　別紙58）</t>
    <rPh sb="1" eb="5">
      <t>タイセイカサン</t>
    </rPh>
    <rPh sb="6" eb="8">
      <t>ベッシ</t>
    </rPh>
    <phoneticPr fontId="4"/>
  </si>
  <si>
    <t>通院支援加算に関する届出書</t>
    <rPh sb="0" eb="2">
      <t>ツウイン</t>
    </rPh>
    <rPh sb="2" eb="4">
      <t>シエン</t>
    </rPh>
    <rPh sb="4" eb="6">
      <t>カサン</t>
    </rPh>
    <rPh sb="7" eb="8">
      <t>カン</t>
    </rPh>
    <rPh sb="10" eb="11">
      <t>トドケ</t>
    </rPh>
    <rPh sb="11" eb="12">
      <t>デ</t>
    </rPh>
    <rPh sb="12" eb="13">
      <t>ショ</t>
    </rPh>
    <phoneticPr fontId="4"/>
  </si>
  <si>
    <t>２　異動区分</t>
    <rPh sb="2" eb="4">
      <t>イドウ</t>
    </rPh>
    <rPh sb="4" eb="6">
      <t>クブン</t>
    </rPh>
    <phoneticPr fontId="96"/>
  </si>
  <si>
    <t>１　新規　　　　　　　　２　変更　　　　　　　　３　終了</t>
    <phoneticPr fontId="96"/>
  </si>
  <si>
    <t>３　入所定員</t>
    <rPh sb="2" eb="4">
      <t>ニュウショ</t>
    </rPh>
    <rPh sb="4" eb="6">
      <t>テイイン</t>
    </rPh>
    <phoneticPr fontId="4"/>
  </si>
  <si>
    <t>算定要件</t>
    <rPh sb="0" eb="2">
      <t>サンテイ</t>
    </rPh>
    <rPh sb="2" eb="4">
      <t>ヨウケン</t>
    </rPh>
    <phoneticPr fontId="96"/>
  </si>
  <si>
    <t>通院支援を行える人員体制を
（　　　　有している　　　　・　　　　有していない　　　　）</t>
    <phoneticPr fontId="96"/>
  </si>
  <si>
    <t>（体制加算　別紙59）</t>
    <rPh sb="1" eb="5">
      <t>タイセイカサン</t>
    </rPh>
    <rPh sb="6" eb="8">
      <t>ベッシ</t>
    </rPh>
    <phoneticPr fontId="4"/>
  </si>
  <si>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96"/>
  </si>
  <si>
    <t>記入日：</t>
    <rPh sb="0" eb="3">
      <t>キニュウビ</t>
    </rPh>
    <phoneticPr fontId="96"/>
  </si>
  <si>
    <t>月</t>
    <rPh sb="0" eb="1">
      <t>ガツ</t>
    </rPh>
    <phoneticPr fontId="96"/>
  </si>
  <si>
    <t>日</t>
    <rPh sb="0" eb="1">
      <t>ニチ</t>
    </rPh>
    <phoneticPr fontId="96"/>
  </si>
  <si>
    <t>添付資料：</t>
    <rPh sb="0" eb="2">
      <t>テンプ</t>
    </rPh>
    <rPh sb="2" eb="4">
      <t>シリョウ</t>
    </rPh>
    <phoneticPr fontId="96"/>
  </si>
  <si>
    <t>あり</t>
    <phoneticPr fontId="96"/>
  </si>
  <si>
    <t>なし</t>
    <phoneticPr fontId="96"/>
  </si>
  <si>
    <t>事業所名</t>
    <rPh sb="0" eb="3">
      <t>ジギョウショ</t>
    </rPh>
    <rPh sb="3" eb="4">
      <t>メイ</t>
    </rPh>
    <phoneticPr fontId="96"/>
  </si>
  <si>
    <t>担当者名</t>
    <rPh sb="0" eb="2">
      <t>タントウ</t>
    </rPh>
    <rPh sb="2" eb="4">
      <t>シャメイ</t>
    </rPh>
    <phoneticPr fontId="96"/>
  </si>
  <si>
    <t>連絡先</t>
    <rPh sb="0" eb="3">
      <t>レンラクサキ</t>
    </rPh>
    <phoneticPr fontId="96"/>
  </si>
  <si>
    <t>以下の情報は本人及び家族の同意に基づいて提供しています。</t>
    <phoneticPr fontId="96"/>
  </si>
  <si>
    <t>１．基本情報</t>
  </si>
  <si>
    <t>住所</t>
    <rPh sb="0" eb="2">
      <t>ジュウショ</t>
    </rPh>
    <phoneticPr fontId="96"/>
  </si>
  <si>
    <t>生年月日</t>
    <rPh sb="0" eb="4">
      <t>セイネンガッピ</t>
    </rPh>
    <phoneticPr fontId="96"/>
  </si>
  <si>
    <t>月</t>
    <rPh sb="0" eb="1">
      <t>ツキ</t>
    </rPh>
    <phoneticPr fontId="96"/>
  </si>
  <si>
    <t>日（</t>
    <rPh sb="0" eb="1">
      <t>ニチ</t>
    </rPh>
    <phoneticPr fontId="96"/>
  </si>
  <si>
    <t>歳）</t>
    <rPh sb="0" eb="1">
      <t>サイ</t>
    </rPh>
    <phoneticPr fontId="96"/>
  </si>
  <si>
    <t>障害名・
疾患名</t>
    <phoneticPr fontId="96"/>
  </si>
  <si>
    <t>現病歴・
既往歴</t>
    <phoneticPr fontId="96"/>
  </si>
  <si>
    <t>医療的ケア</t>
  </si>
  <si>
    <t>あり→内容：（</t>
    <rPh sb="3" eb="5">
      <t>ナイヨウ</t>
    </rPh>
    <phoneticPr fontId="96"/>
  </si>
  <si>
    <t>）</t>
    <phoneticPr fontId="9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</si>
  <si>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96"/>
  </si>
  <si>
    <t>身障（</t>
    <rPh sb="0" eb="2">
      <t>シンショウ</t>
    </rPh>
    <phoneticPr fontId="96"/>
  </si>
  <si>
    <t>）級、内容：</t>
    <rPh sb="1" eb="2">
      <t>キュウ</t>
    </rPh>
    <rPh sb="3" eb="5">
      <t>ナイヨウ</t>
    </rPh>
    <phoneticPr fontId="96"/>
  </si>
  <si>
    <t>視覚</t>
    <rPh sb="0" eb="2">
      <t>シカク</t>
    </rPh>
    <phoneticPr fontId="96"/>
  </si>
  <si>
    <t>聴覚</t>
    <rPh sb="0" eb="2">
      <t>チョウカク</t>
    </rPh>
    <phoneticPr fontId="96"/>
  </si>
  <si>
    <t>肢体</t>
    <rPh sb="0" eb="2">
      <t>シタイ</t>
    </rPh>
    <phoneticPr fontId="96"/>
  </si>
  <si>
    <t>内部</t>
    <rPh sb="0" eb="2">
      <t>ナイブ</t>
    </rPh>
    <phoneticPr fontId="96"/>
  </si>
  <si>
    <t>その他</t>
    <rPh sb="2" eb="3">
      <t>ホカ</t>
    </rPh>
    <phoneticPr fontId="96"/>
  </si>
  <si>
    <t>障害支援区分</t>
    <rPh sb="0" eb="6">
      <t>ショウガイシエンクブン</t>
    </rPh>
    <phoneticPr fontId="96"/>
  </si>
  <si>
    <t>申請中</t>
    <rPh sb="0" eb="3">
      <t>シンセイチュウ</t>
    </rPh>
    <phoneticPr fontId="96"/>
  </si>
  <si>
    <t>療育（</t>
    <rPh sb="0" eb="2">
      <t>リョウイク</t>
    </rPh>
    <phoneticPr fontId="96"/>
  </si>
  <si>
    <t>精神（</t>
    <rPh sb="0" eb="2">
      <t>セイシン</t>
    </rPh>
    <phoneticPr fontId="96"/>
  </si>
  <si>
    <t>）級</t>
    <rPh sb="1" eb="2">
      <t>キュウ</t>
    </rPh>
    <phoneticPr fontId="96"/>
  </si>
  <si>
    <t>あり→区分（</t>
    <rPh sb="3" eb="5">
      <t>クブン</t>
    </rPh>
    <phoneticPr fontId="96"/>
  </si>
  <si>
    <t>２．本人の状態、支援における留意点等</t>
    <rPh sb="8" eb="10">
      <t>シエン</t>
    </rPh>
    <rPh sb="17" eb="18">
      <t>トウ</t>
    </rPh>
    <phoneticPr fontId="96"/>
  </si>
  <si>
    <t>※サービス等利用計画、アセスメントシート、別紙等を添付することで、記載を省略することが可能です。</t>
    <rPh sb="21" eb="23">
      <t>ベッシ</t>
    </rPh>
    <phoneticPr fontId="9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</si>
  <si>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9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</si>
  <si>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9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</si>
  <si>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96"/>
  </si>
  <si>
    <t xml:space="preserve">本人・家族からの聴取を希望  </t>
    <rPh sb="8" eb="10">
      <t>チョウシュ</t>
    </rPh>
    <phoneticPr fontId="9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</si>
  <si>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96"/>
  </si>
  <si>
    <t>ADL</t>
    <phoneticPr fontId="96"/>
  </si>
  <si>
    <t>起居動作</t>
    <rPh sb="0" eb="2">
      <t>キキョ</t>
    </rPh>
    <rPh sb="2" eb="4">
      <t>ドウサ</t>
    </rPh>
    <phoneticPr fontId="96"/>
  </si>
  <si>
    <t>自立</t>
    <rPh sb="0" eb="2">
      <t>ジリツ</t>
    </rPh>
    <phoneticPr fontId="96"/>
  </si>
  <si>
    <t>見守り</t>
    <rPh sb="0" eb="2">
      <t>ミマモ</t>
    </rPh>
    <phoneticPr fontId="96"/>
  </si>
  <si>
    <t>一部介助</t>
    <rPh sb="0" eb="4">
      <t>イチブカイジョ</t>
    </rPh>
    <phoneticPr fontId="96"/>
  </si>
  <si>
    <t>全介助</t>
    <rPh sb="0" eb="3">
      <t>ゼンカイジョ</t>
    </rPh>
    <phoneticPr fontId="96"/>
  </si>
  <si>
    <t>移乗</t>
    <rPh sb="0" eb="2">
      <t>イジョウ</t>
    </rPh>
    <phoneticPr fontId="96"/>
  </si>
  <si>
    <t>歩行</t>
    <rPh sb="0" eb="2">
      <t>ホコウ</t>
    </rPh>
    <phoneticPr fontId="96"/>
  </si>
  <si>
    <t>更衣・整容</t>
    <rPh sb="0" eb="2">
      <t>コウイ</t>
    </rPh>
    <rPh sb="3" eb="5">
      <t>セイヨウ</t>
    </rPh>
    <phoneticPr fontId="96"/>
  </si>
  <si>
    <t>食事</t>
    <rPh sb="0" eb="2">
      <t>ショクジ</t>
    </rPh>
    <phoneticPr fontId="96"/>
  </si>
  <si>
    <t>※食事形態：</t>
    <rPh sb="1" eb="5">
      <t>ショクジケイタイ</t>
    </rPh>
    <phoneticPr fontId="96"/>
  </si>
  <si>
    <t>普通</t>
    <rPh sb="0" eb="2">
      <t>フツウ</t>
    </rPh>
    <phoneticPr fontId="96"/>
  </si>
  <si>
    <t>嚥下食</t>
    <rPh sb="0" eb="3">
      <t>エンゲショク</t>
    </rPh>
    <phoneticPr fontId="96"/>
  </si>
  <si>
    <t>経管栄養</t>
    <rPh sb="0" eb="4">
      <t>ケイカンエイヨウ</t>
    </rPh>
    <phoneticPr fontId="96"/>
  </si>
  <si>
    <t>排泄</t>
    <rPh sb="0" eb="2">
      <t>ハイセツ</t>
    </rPh>
    <phoneticPr fontId="96"/>
  </si>
  <si>
    <t>※排泄方法：</t>
    <rPh sb="1" eb="5">
      <t>ハイセツホウホウ</t>
    </rPh>
    <phoneticPr fontId="96"/>
  </si>
  <si>
    <t>トイレ</t>
    <phoneticPr fontId="96"/>
  </si>
  <si>
    <t>ﾎﾟｰﾀﾌﾞﾙ</t>
    <phoneticPr fontId="96"/>
  </si>
  <si>
    <t>ｵﾑﾂ・ﾊﾟｯﾄ</t>
    <phoneticPr fontId="9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</si>
  <si>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96"/>
  </si>
  <si>
    <t>視力</t>
    <rPh sb="0" eb="2">
      <t>シリョク</t>
    </rPh>
    <phoneticPr fontId="96"/>
  </si>
  <si>
    <t>問題なし</t>
    <rPh sb="0" eb="2">
      <t>モンダイ</t>
    </rPh>
    <phoneticPr fontId="96"/>
  </si>
  <si>
    <t>やや難あり</t>
    <rPh sb="2" eb="3">
      <t>ナン</t>
    </rPh>
    <phoneticPr fontId="96"/>
  </si>
  <si>
    <t>困難</t>
    <rPh sb="0" eb="2">
      <t>コンナン</t>
    </rPh>
    <phoneticPr fontId="96"/>
  </si>
  <si>
    <t>聴力</t>
    <rPh sb="0" eb="2">
      <t>チョウリョク</t>
    </rPh>
    <phoneticPr fontId="96"/>
  </si>
  <si>
    <t>言語</t>
    <rPh sb="0" eb="2">
      <t>ゲンゴ</t>
    </rPh>
    <phoneticPr fontId="96"/>
  </si>
  <si>
    <t>意思伝達の手段・方法</t>
    <rPh sb="0" eb="4">
      <t>イシデンタツ</t>
    </rPh>
    <rPh sb="5" eb="7">
      <t>シュダン</t>
    </rPh>
    <rPh sb="8" eb="10">
      <t>ホウホウ</t>
    </rPh>
    <phoneticPr fontId="9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</si>
  <si>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9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</si>
  <si>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9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</si>
  <si>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96"/>
  </si>
  <si>
    <t>　退院前カンファレンスへの事業所としての参加希望</t>
    <rPh sb="1" eb="4">
      <t>タイインマエ</t>
    </rPh>
    <rPh sb="13" eb="16">
      <t>ジギョウショ</t>
    </rPh>
    <rPh sb="20" eb="22">
      <t>サンカ</t>
    </rPh>
    <rPh sb="22" eb="24">
      <t>キボウ</t>
    </rPh>
    <phoneticPr fontId="96"/>
  </si>
  <si>
    <t>参加を希望する</t>
    <rPh sb="0" eb="2">
      <t>サンカ</t>
    </rPh>
    <rPh sb="3" eb="5">
      <t>キボウ</t>
    </rPh>
    <phoneticPr fontId="96"/>
  </si>
  <si>
    <t>３．重度訪問介護利用者への特別なコミュニケーション支援</t>
    <phoneticPr fontId="9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</si>
  <si>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96"/>
  </si>
  <si>
    <t>特別なコミュニケーション支援の必要性</t>
  </si>
  <si>
    <r>
      <t>あり</t>
    </r>
    <r>
      <rPr>
        <sz val="9"/>
        <color theme="1"/>
        <rFont val="HGPｺﾞｼｯｸM"/>
        <family val="3"/>
        <charset val="128"/>
      </rPr>
      <t>（以下を記載）</t>
    </r>
    <phoneticPr fontId="96"/>
  </si>
  <si>
    <t>特別なコミュニケーション支援が
必要な理由</t>
    <phoneticPr fontId="96"/>
  </si>
  <si>
    <t>訪問の
可能性が
ある事業所</t>
    <phoneticPr fontId="96"/>
  </si>
  <si>
    <t>事業所</t>
    <rPh sb="0" eb="3">
      <t>ジギョウショ</t>
    </rPh>
    <phoneticPr fontId="96"/>
  </si>
  <si>
    <t>担当者</t>
    <rPh sb="0" eb="2">
      <t>タントウ</t>
    </rPh>
    <rPh sb="2" eb="3">
      <t>シャ</t>
    </rPh>
    <phoneticPr fontId="96"/>
  </si>
  <si>
    <t>営業時間</t>
    <rPh sb="0" eb="4">
      <t>エイギョウジカン</t>
    </rPh>
    <phoneticPr fontId="96"/>
  </si>
  <si>
    <t>：</t>
    <phoneticPr fontId="96"/>
  </si>
  <si>
    <t>～</t>
    <phoneticPr fontId="96"/>
  </si>
  <si>
    <t>訪問可能な時間帯</t>
    <phoneticPr fontId="96"/>
  </si>
  <si>
    <t>朝</t>
    <rPh sb="0" eb="1">
      <t>アサ</t>
    </rPh>
    <phoneticPr fontId="96"/>
  </si>
  <si>
    <t>昼</t>
    <rPh sb="0" eb="1">
      <t>ヒル</t>
    </rPh>
    <phoneticPr fontId="96"/>
  </si>
  <si>
    <t>夜間</t>
    <rPh sb="0" eb="2">
      <t>ヤカン</t>
    </rPh>
    <phoneticPr fontId="96"/>
  </si>
  <si>
    <t>終日</t>
    <rPh sb="0" eb="2">
      <t>シュウジツ</t>
    </rPh>
    <phoneticPr fontId="96"/>
  </si>
  <si>
    <t>→訪問可能な時間帯（</t>
    <rPh sb="1" eb="5">
      <t>ホウモンカノウ</t>
    </rPh>
    <rPh sb="6" eb="9">
      <t>ジカンタイ</t>
    </rPh>
    <phoneticPr fontId="96"/>
  </si>
  <si>
    <t>想定される事業所の支援内容</t>
    <phoneticPr fontId="9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</si>
  <si>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</si>
  <si>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96"/>
  </si>
  <si>
    <t xml:space="preserve">①家族・世帯の状況 </t>
    <phoneticPr fontId="96"/>
  </si>
  <si>
    <t>添付資料を参照</t>
    <rPh sb="2" eb="4">
      <t>シリョウ</t>
    </rPh>
    <rPh sb="5" eb="7">
      <t>サンショウ</t>
    </rPh>
    <phoneticPr fontId="96"/>
  </si>
  <si>
    <t xml:space="preserve">本人・家族からの聴取を希望 </t>
    <rPh sb="8" eb="10">
      <t>チョウシュ</t>
    </rPh>
    <phoneticPr fontId="96"/>
  </si>
  <si>
    <t>世帯構成</t>
  </si>
  <si>
    <t>単身</t>
    <rPh sb="0" eb="2">
      <t>タンシン</t>
    </rPh>
    <phoneticPr fontId="96"/>
  </si>
  <si>
    <t>夫婦のみ</t>
    <rPh sb="0" eb="2">
      <t>フウフ</t>
    </rPh>
    <phoneticPr fontId="96"/>
  </si>
  <si>
    <t>本人と親</t>
    <rPh sb="0" eb="2">
      <t>ホンニン</t>
    </rPh>
    <rPh sb="3" eb="4">
      <t>オヤ</t>
    </rPh>
    <phoneticPr fontId="96"/>
  </si>
  <si>
    <t>本人と子</t>
    <rPh sb="0" eb="2">
      <t>ホンニン</t>
    </rPh>
    <rPh sb="3" eb="4">
      <t>コ</t>
    </rPh>
    <phoneticPr fontId="96"/>
  </si>
  <si>
    <t>その他（</t>
    <rPh sb="2" eb="3">
      <t>ホカ</t>
    </rPh>
    <phoneticPr fontId="96"/>
  </si>
  <si>
    <t>生活の場所</t>
    <rPh sb="0" eb="2">
      <t>セイカツ</t>
    </rPh>
    <rPh sb="3" eb="5">
      <t>バショ</t>
    </rPh>
    <phoneticPr fontId="96"/>
  </si>
  <si>
    <t>自宅</t>
    <rPh sb="0" eb="2">
      <t>ジタク</t>
    </rPh>
    <phoneticPr fontId="96"/>
  </si>
  <si>
    <t>グループホーム</t>
    <phoneticPr fontId="96"/>
  </si>
  <si>
    <t>施設</t>
    <rPh sb="0" eb="2">
      <t>シセツ</t>
    </rPh>
    <phoneticPr fontId="96"/>
  </si>
  <si>
    <t>キーパーソン</t>
  </si>
  <si>
    <t>続柄</t>
    <rPh sb="0" eb="1">
      <t>ツヅ</t>
    </rPh>
    <rPh sb="1" eb="2">
      <t>ガラ</t>
    </rPh>
    <phoneticPr fontId="96"/>
  </si>
  <si>
    <t>家族・世帯支援の
必要性、調整にあたっての留意事項等</t>
    <phoneticPr fontId="96"/>
  </si>
  <si>
    <t>②生活の状況</t>
    <phoneticPr fontId="96"/>
  </si>
  <si>
    <t>利用中のサービス</t>
    <rPh sb="2" eb="3">
      <t>チュウ</t>
    </rPh>
    <phoneticPr fontId="96"/>
  </si>
  <si>
    <t>障害福祉サービス・障害児支援</t>
    <rPh sb="0" eb="4">
      <t>ショウガイフクシ</t>
    </rPh>
    <rPh sb="9" eb="14">
      <t>ショウガイジシエン</t>
    </rPh>
    <phoneticPr fontId="96"/>
  </si>
  <si>
    <t>介護保険サービス</t>
    <rPh sb="0" eb="4">
      <t>カイゴホケン</t>
    </rPh>
    <phoneticPr fontId="96"/>
  </si>
  <si>
    <t>サービス名</t>
    <rPh sb="4" eb="5">
      <t>メイ</t>
    </rPh>
    <phoneticPr fontId="96"/>
  </si>
  <si>
    <t>利用頻度</t>
    <rPh sb="0" eb="4">
      <t>リヨウヒンド</t>
    </rPh>
    <phoneticPr fontId="96"/>
  </si>
  <si>
    <t>施設・事業所名</t>
    <rPh sb="0" eb="2">
      <t>シセツ</t>
    </rPh>
    <rPh sb="3" eb="6">
      <t>ジギョウショ</t>
    </rPh>
    <rPh sb="6" eb="7">
      <t>メイ</t>
    </rPh>
    <phoneticPr fontId="96"/>
  </si>
  <si>
    <t>1日の生活の流れ・
社会参加の状況</t>
    <phoneticPr fontId="96"/>
  </si>
  <si>
    <t>日々の生活や社会参加に対する希望、
困りごと等</t>
    <phoneticPr fontId="96"/>
  </si>
  <si>
    <t>③受診・服薬の状況</t>
    <rPh sb="1" eb="3">
      <t>ジュシン</t>
    </rPh>
    <phoneticPr fontId="96"/>
  </si>
  <si>
    <t>かかりつけ医（現在受診中の医療機関）</t>
    <phoneticPr fontId="96"/>
  </si>
  <si>
    <t>医療機関名</t>
    <rPh sb="0" eb="2">
      <t>イリョウ</t>
    </rPh>
    <rPh sb="2" eb="4">
      <t>キカン</t>
    </rPh>
    <rPh sb="4" eb="5">
      <t>メイ</t>
    </rPh>
    <phoneticPr fontId="96"/>
  </si>
  <si>
    <t>診療科</t>
    <rPh sb="0" eb="3">
      <t>シンリョウカ</t>
    </rPh>
    <phoneticPr fontId="96"/>
  </si>
  <si>
    <t>受診頻度</t>
    <rPh sb="0" eb="2">
      <t>ジュシン</t>
    </rPh>
    <rPh sb="2" eb="4">
      <t>ヒンド</t>
    </rPh>
    <phoneticPr fontId="96"/>
  </si>
  <si>
    <t>回／</t>
    <rPh sb="0" eb="1">
      <t>カイ</t>
    </rPh>
    <phoneticPr fontId="96"/>
  </si>
  <si>
    <t>外来</t>
    <rPh sb="0" eb="2">
      <t>ガイライ</t>
    </rPh>
    <phoneticPr fontId="96"/>
  </si>
  <si>
    <t>訪問</t>
    <rPh sb="0" eb="2">
      <t>ホウモン</t>
    </rPh>
    <phoneticPr fontId="96"/>
  </si>
  <si>
    <t>服薬状況</t>
    <rPh sb="0" eb="4">
      <t>フクヤクジョウキョウ</t>
    </rPh>
    <phoneticPr fontId="96"/>
  </si>
  <si>
    <t>服薬の有無</t>
    <rPh sb="0" eb="2">
      <t>フクヤク</t>
    </rPh>
    <rPh sb="3" eb="5">
      <t>ウム</t>
    </rPh>
    <phoneticPr fontId="96"/>
  </si>
  <si>
    <t>服薬管理</t>
    <phoneticPr fontId="96"/>
  </si>
  <si>
    <t>本人</t>
    <rPh sb="0" eb="2">
      <t>ホンニン</t>
    </rPh>
    <phoneticPr fontId="96"/>
  </si>
  <si>
    <t>家族</t>
    <rPh sb="0" eb="2">
      <t>カゾク</t>
    </rPh>
    <phoneticPr fontId="96"/>
  </si>
  <si>
    <t>薬の名前</t>
    <rPh sb="0" eb="1">
      <t>クスリ</t>
    </rPh>
    <rPh sb="2" eb="4">
      <t>ナマエ</t>
    </rPh>
    <phoneticPr fontId="96"/>
  </si>
  <si>
    <t>留意点・服薬介助のポイント</t>
    <rPh sb="0" eb="3">
      <t>リュウイテン</t>
    </rPh>
    <rPh sb="4" eb="6">
      <t>フクヤク</t>
    </rPh>
    <rPh sb="6" eb="8">
      <t>カイジョ</t>
    </rPh>
    <phoneticPr fontId="96"/>
  </si>
  <si>
    <t>アレルギー</t>
    <phoneticPr fontId="96"/>
  </si>
  <si>
    <t>入浴支援加算に関する届出書</t>
    <rPh sb="0" eb="2">
      <t>ニュウヨク</t>
    </rPh>
    <rPh sb="2" eb="4">
      <t>シエン</t>
    </rPh>
    <rPh sb="4" eb="6">
      <t>カサン</t>
    </rPh>
    <rPh sb="7" eb="8">
      <t>カン</t>
    </rPh>
    <phoneticPr fontId="96"/>
  </si>
  <si>
    <t>事業所に入浴設備を
（　　　　有している　　　　・　　　　有していない　　　　）</t>
    <rPh sb="0" eb="3">
      <t>ジギョウショ</t>
    </rPh>
    <rPh sb="4" eb="6">
      <t>ニュウヨク</t>
    </rPh>
    <rPh sb="6" eb="8">
      <t>セツビ</t>
    </rPh>
    <rPh sb="16" eb="17">
      <t>ユウ</t>
    </rPh>
    <rPh sb="30" eb="31">
      <t>ユウ</t>
    </rPh>
    <phoneticPr fontId="9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</si>
  <si>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9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</si>
  <si>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96"/>
  </si>
  <si>
    <t>（別紙45-2　参考書類）</t>
  </si>
  <si>
    <t>（体制加算　別紙45-1）</t>
    <rPh sb="1" eb="5">
      <t>タイセイカサン</t>
    </rPh>
    <rPh sb="6" eb="8">
      <t>ベッシ</t>
    </rPh>
    <phoneticPr fontId="4"/>
  </si>
  <si>
    <t>※当該事業所における基準上置くべき従業者＋加配している特定従業者数</t>
    <phoneticPr fontId="4"/>
  </si>
  <si>
    <t>勤務延べ
時間</t>
    <rPh sb="0" eb="3">
      <t>キンムノ</t>
    </rPh>
    <rPh sb="5" eb="7">
      <t>ジカン</t>
    </rPh>
    <phoneticPr fontId="4"/>
  </si>
  <si>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4"/>
  </si>
  <si>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</si>
  <si>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</si>
  <si>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</si>
  <si>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4"/>
  </si>
  <si>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4"/>
  </si>
  <si>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4"/>
  </si>
  <si>
    <t>通勤者生活支援に係る体制</t>
    <phoneticPr fontId="4"/>
  </si>
  <si>
    <t>人</t>
    <phoneticPr fontId="4"/>
  </si>
  <si>
    <t xml:space="preserve"> 前年度の当該サービスの開所日数の合計 (D)</t>
    <phoneticPr fontId="4"/>
  </si>
  <si>
    <t xml:space="preserve"> 加算要件に該当する利用者の前年度利用日の合計(E)</t>
    <phoneticPr fontId="4"/>
  </si>
  <si>
    <t>加算要件に該当する利用者の数 (C)＝(E)／(D)</t>
    <phoneticPr fontId="4"/>
  </si>
  <si>
    <t>(C)＞＝(B)</t>
    <phoneticPr fontId="4"/>
  </si>
  <si>
    <t>前年度の平均利用者数の50％（人）</t>
    <rPh sb="0" eb="3">
      <t>ゼンネンド</t>
    </rPh>
    <rPh sb="4" eb="6">
      <t>ヘイキン</t>
    </rPh>
    <rPh sb="6" eb="9">
      <t>リヨウシャ</t>
    </rPh>
    <rPh sb="9" eb="10">
      <t>スウ</t>
    </rPh>
    <phoneticPr fontId="4"/>
  </si>
  <si>
    <t>前年度の平均利用者数(A)</t>
    <phoneticPr fontId="4"/>
  </si>
  <si>
    <t>通勤者生活支援加算に係る体制</t>
    <rPh sb="0" eb="3">
      <t>ツウキンシャ</t>
    </rPh>
    <rPh sb="3" eb="5">
      <t>セイカツ</t>
    </rPh>
    <rPh sb="5" eb="7">
      <t>シエン</t>
    </rPh>
    <rPh sb="7" eb="9">
      <t>カサン</t>
    </rPh>
    <rPh sb="10" eb="11">
      <t>カカ</t>
    </rPh>
    <rPh sb="12" eb="14">
      <t>タイセイ</t>
    </rPh>
    <phoneticPr fontId="4"/>
  </si>
  <si>
    <t>（体制加算　別紙33）</t>
    <rPh sb="1" eb="3">
      <t>タイセイ</t>
    </rPh>
    <rPh sb="3" eb="5">
      <t>カサン</t>
    </rPh>
    <rPh sb="6" eb="8">
      <t>ベッシ</t>
    </rPh>
    <phoneticPr fontId="4"/>
  </si>
  <si>
    <t>送迎加算に関する届出書</t>
    <rPh sb="0" eb="2">
      <t>ソウゲイ</t>
    </rPh>
    <rPh sb="2" eb="4">
      <t>カサン</t>
    </rPh>
    <rPh sb="5" eb="6">
      <t>カン</t>
    </rPh>
    <rPh sb="8" eb="10">
      <t>トドケデ</t>
    </rPh>
    <rPh sb="10" eb="11">
      <t>ショ</t>
    </rPh>
    <phoneticPr fontId="4"/>
  </si>
  <si>
    <t>サービスの種類</t>
    <rPh sb="5" eb="7">
      <t>シュルイ</t>
    </rPh>
    <phoneticPr fontId="4"/>
  </si>
  <si>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4"/>
  </si>
  <si>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4"/>
  </si>
  <si>
    <t>　４　送迎の状況③
　（生活介護の上乗せ加算）</t>
    <rPh sb="3" eb="5">
      <t>ソウゲイ</t>
    </rPh>
    <rPh sb="6" eb="8">
      <t>ジョウキョウ</t>
    </rPh>
    <rPh sb="12" eb="14">
      <t>セイカツ</t>
    </rPh>
    <rPh sb="14" eb="16">
      <t>カイゴ</t>
    </rPh>
    <rPh sb="17" eb="19">
      <t>ウワノ</t>
    </rPh>
    <rPh sb="20" eb="22">
      <t>カサン</t>
    </rPh>
    <phoneticPr fontId="4"/>
  </si>
  <si>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4"/>
  </si>
  <si>
    <t>（体制加算　別紙40）</t>
  </si>
  <si>
    <t>　　　　　年　　月　　日</t>
    <rPh sb="5" eb="6">
      <t>ネン</t>
    </rPh>
    <rPh sb="8" eb="9">
      <t>ガツ</t>
    </rPh>
    <rPh sb="11" eb="12">
      <t>ニチ</t>
    </rPh>
    <phoneticPr fontId="4"/>
  </si>
  <si>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4"/>
  </si>
  <si>
    <t>事業所の名称</t>
    <rPh sb="0" eb="3">
      <t>ジギョウショ</t>
    </rPh>
    <rPh sb="4" eb="6">
      <t>メイショウ</t>
    </rPh>
    <phoneticPr fontId="96"/>
  </si>
  <si>
    <t>異動区分</t>
    <rPh sb="0" eb="2">
      <t>イドウ</t>
    </rPh>
    <rPh sb="2" eb="4">
      <t>クブン</t>
    </rPh>
    <phoneticPr fontId="96"/>
  </si>
  <si>
    <t>１　新規　　２　変更　　３　終了</t>
    <phoneticPr fontId="96"/>
  </si>
  <si>
    <t>人　　　</t>
    <rPh sb="0" eb="1">
      <t>ニン</t>
    </rPh>
    <phoneticPr fontId="96"/>
  </si>
  <si>
    <t>施設外支援実施率（（Ｂ）／（Ａ）×100）</t>
    <rPh sb="0" eb="3">
      <t>シセツガイ</t>
    </rPh>
    <rPh sb="3" eb="5">
      <t>シエン</t>
    </rPh>
    <rPh sb="5" eb="7">
      <t>ジッシ</t>
    </rPh>
    <rPh sb="7" eb="8">
      <t>リツ</t>
    </rPh>
    <phoneticPr fontId="4"/>
  </si>
  <si>
    <t>％　　　</t>
    <phoneticPr fontId="96"/>
  </si>
  <si>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4"/>
  </si>
  <si>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4"/>
  </si>
  <si>
    <t>　　　　　　　　年　　月　　日</t>
    <rPh sb="8" eb="9">
      <t>ネン</t>
    </rPh>
    <rPh sb="11" eb="12">
      <t>ガツ</t>
    </rPh>
    <rPh sb="14" eb="15">
      <t>ニチ</t>
    </rPh>
    <phoneticPr fontId="4"/>
  </si>
  <si>
    <t>　　　 30人　　　</t>
    <rPh sb="7" eb="8">
      <t>ニン</t>
    </rPh>
    <phoneticPr fontId="4"/>
  </si>
  <si>
    <t xml:space="preserve"> 　　  15人　　　</t>
    <rPh sb="7" eb="8">
      <t>ニン</t>
    </rPh>
    <phoneticPr fontId="4"/>
  </si>
  <si>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5" eb="67">
      <t>バアイ</t>
    </rPh>
    <rPh sb="68" eb="69">
      <t>フク</t>
    </rPh>
    <rPh sb="71" eb="72">
      <t>マタ</t>
    </rPh>
    <rPh sb="73" eb="74">
      <t>ダイ</t>
    </rPh>
    <rPh sb="77" eb="78">
      <t>ジョウ</t>
    </rPh>
    <rPh sb="82" eb="84">
      <t>キテイ</t>
    </rPh>
    <rPh sb="86" eb="88">
      <t>ウンエイ</t>
    </rPh>
    <rPh sb="88" eb="90">
      <t>キテイ</t>
    </rPh>
    <rPh sb="91" eb="93">
      <t>ベット</t>
    </rPh>
    <rPh sb="93" eb="95">
      <t>テンプ</t>
    </rPh>
    <phoneticPr fontId="4"/>
  </si>
  <si>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2" eb="53">
      <t>ユウ</t>
    </rPh>
    <rPh sb="55" eb="56">
      <t>モノ</t>
    </rPh>
    <rPh sb="58" eb="59">
      <t>フク</t>
    </rPh>
    <phoneticPr fontId="4"/>
  </si>
  <si>
    <t>　　２　障害福祉サービス基準に定める夜間支援従事者に加えて夜間支援従事者を配置する場合、
　　　共同生活住居ごとに配置の有無を記載してください。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8" eb="50">
      <t>キョウドウ</t>
    </rPh>
    <rPh sb="50" eb="52">
      <t>セイカツ</t>
    </rPh>
    <rPh sb="52" eb="54">
      <t>ジュウキョ</t>
    </rPh>
    <rPh sb="57" eb="59">
      <t>ハイチ</t>
    </rPh>
    <rPh sb="60" eb="62">
      <t>ウム</t>
    </rPh>
    <rPh sb="63" eb="65">
      <t>キサイ</t>
    </rPh>
    <phoneticPr fontId="4"/>
  </si>
  <si>
    <t>　年　　月　　日</t>
    <phoneticPr fontId="4"/>
  </si>
  <si>
    <t>日中活動支援加算に関する届出書</t>
  </si>
  <si>
    <t>事業所・施設の名称</t>
  </si>
  <si>
    <t>報酬区分</t>
  </si>
  <si>
    <t>1　 医療型短期入所　　　　　　　　２　 医療型特定短期入所</t>
  </si>
  <si>
    <t>異　動　区　分</t>
    <phoneticPr fontId="4"/>
  </si>
  <si>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</si>
  <si>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</si>
  <si>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4"/>
  </si>
  <si>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</si>
  <si>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</si>
  <si>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</si>
  <si>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</si>
  <si>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</si>
  <si>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</si>
  <si>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</si>
  <si>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(体制加算　別紙62）</t>
    <rPh sb="1" eb="5">
      <t>タイセイカサン</t>
    </rPh>
    <rPh sb="6" eb="8">
      <t>ベッシ</t>
    </rPh>
    <phoneticPr fontId="4"/>
  </si>
  <si>
    <t>　　　　年　　　　月　　　　日</t>
    <rPh sb="4" eb="5">
      <t>ネン</t>
    </rPh>
    <rPh sb="9" eb="10">
      <t>ガツ</t>
    </rPh>
    <rPh sb="14" eb="15">
      <t>ニチ</t>
    </rPh>
    <phoneticPr fontId="83"/>
  </si>
  <si>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4"/>
  </si>
  <si>
    <t>施設の名称</t>
    <rPh sb="0" eb="2">
      <t>シセツ</t>
    </rPh>
    <rPh sb="3" eb="5">
      <t>メイショウ</t>
    </rPh>
    <phoneticPr fontId="4"/>
  </si>
  <si>
    <t>１　新規　　　　　　　　２　変更　　　　　　　　　３　終了</t>
    <phoneticPr fontId="83"/>
  </si>
  <si>
    <t>管理体制状況</t>
    <rPh sb="0" eb="2">
      <t>カンリ</t>
    </rPh>
    <rPh sb="2" eb="4">
      <t>タイセイ</t>
    </rPh>
    <rPh sb="4" eb="6">
      <t>ジョウキョウ</t>
    </rPh>
    <phoneticPr fontId="4"/>
  </si>
  <si>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83"/>
  </si>
  <si>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83"/>
  </si>
  <si>
    <t>（体制加算 別紙22-2）</t>
    <rPh sb="1" eb="5">
      <t>タイセイカサン</t>
    </rPh>
    <rPh sb="6" eb="8">
      <t>ベッシ</t>
    </rPh>
    <phoneticPr fontId="4"/>
  </si>
  <si>
    <t>（体制加算　別紙22-2別添）</t>
    <rPh sb="1" eb="5">
      <t>タイセイカサン</t>
    </rPh>
    <rPh sb="6" eb="8">
      <t>ベッシ</t>
    </rPh>
    <rPh sb="12" eb="14">
      <t>ベッテン</t>
    </rPh>
    <phoneticPr fontId="4"/>
  </si>
  <si>
    <t>（体制加算　別紙22-2）（参考表）</t>
    <rPh sb="1" eb="5">
      <t>タイセイカサン</t>
    </rPh>
    <rPh sb="6" eb="8">
      <t>ベッシ</t>
    </rPh>
    <rPh sb="16" eb="17">
      <t>ヒョウ</t>
    </rPh>
    <phoneticPr fontId="4"/>
  </si>
  <si>
    <t>（体制加算　別紙29　別添）</t>
    <rPh sb="1" eb="5">
      <t>タイセイカサン</t>
    </rPh>
    <rPh sb="6" eb="8">
      <t>ベッシ</t>
    </rPh>
    <rPh sb="11" eb="13">
      <t>ベッテン</t>
    </rPh>
    <phoneticPr fontId="4"/>
  </si>
  <si>
    <t>（体制加算　別紙34）記入例</t>
    <rPh sb="1" eb="3">
      <t>タイセイ</t>
    </rPh>
    <rPh sb="3" eb="5">
      <t>カサン</t>
    </rPh>
    <rPh sb="6" eb="8">
      <t>ベッシ</t>
    </rPh>
    <rPh sb="11" eb="13">
      <t>キニュウ</t>
    </rPh>
    <rPh sb="13" eb="14">
      <t>レイ</t>
    </rPh>
    <phoneticPr fontId="4"/>
  </si>
  <si>
    <t>（体制加算　別紙34）注釈付き</t>
    <rPh sb="1" eb="3">
      <t>タイセイ</t>
    </rPh>
    <rPh sb="3" eb="5">
      <t>カサン</t>
    </rPh>
    <rPh sb="6" eb="8">
      <t>ベッシ</t>
    </rPh>
    <rPh sb="11" eb="13">
      <t>チュウシャク</t>
    </rPh>
    <rPh sb="13" eb="14">
      <t>ツ</t>
    </rPh>
    <phoneticPr fontId="4"/>
  </si>
  <si>
    <t>（体制加算　別紙35）記載例</t>
    <rPh sb="1" eb="3">
      <t>タイセイ</t>
    </rPh>
    <rPh sb="3" eb="5">
      <t>カサン</t>
    </rPh>
    <rPh sb="6" eb="8">
      <t>ベッシ</t>
    </rPh>
    <rPh sb="11" eb="14">
      <t>キサイレイ</t>
    </rPh>
    <phoneticPr fontId="4"/>
  </si>
  <si>
    <t>（体制加算　別紙38）記入例</t>
    <rPh sb="1" eb="3">
      <t>タイセイ</t>
    </rPh>
    <rPh sb="3" eb="5">
      <t>カサン</t>
    </rPh>
    <rPh sb="6" eb="8">
      <t>ベッシ</t>
    </rPh>
    <rPh sb="11" eb="13">
      <t>キニュウ</t>
    </rPh>
    <rPh sb="13" eb="14">
      <t>レイ</t>
    </rPh>
    <phoneticPr fontId="4"/>
  </si>
  <si>
    <t>　　年　　月　　日　　</t>
    <rPh sb="2" eb="3">
      <t>ネン</t>
    </rPh>
    <rPh sb="5" eb="6">
      <t>ガツ</t>
    </rPh>
    <rPh sb="8" eb="9">
      <t>ニチ</t>
    </rPh>
    <phoneticPr fontId="4"/>
  </si>
  <si>
    <t>年　　月　　日　　　　</t>
    <rPh sb="0" eb="1">
      <t>ネン</t>
    </rPh>
    <rPh sb="3" eb="4">
      <t>ガツ</t>
    </rPh>
    <rPh sb="6" eb="7">
      <t>ニチ</t>
    </rPh>
    <phoneticPr fontId="4"/>
  </si>
  <si>
    <t>就労支援関係研修修了加算に係る届出書
(実務経験及び研修証明書)</t>
    <rPh sb="0" eb="2">
      <t>シュウロウ</t>
    </rPh>
    <rPh sb="2" eb="4">
      <t>シエン</t>
    </rPh>
    <rPh sb="4" eb="6">
      <t>カンケイ</t>
    </rPh>
    <rPh sb="6" eb="8">
      <t>ケンシュウ</t>
    </rPh>
    <rPh sb="8" eb="10">
      <t>シュウリョウ</t>
    </rPh>
    <rPh sb="10" eb="12">
      <t>カサン</t>
    </rPh>
    <rPh sb="13" eb="14">
      <t>カカ</t>
    </rPh>
    <rPh sb="15" eb="18">
      <t>トドケデショ</t>
    </rPh>
    <rPh sb="20" eb="22">
      <t>ジツム</t>
    </rPh>
    <rPh sb="22" eb="24">
      <t>ケイケン</t>
    </rPh>
    <rPh sb="24" eb="25">
      <t>オヨ</t>
    </rPh>
    <rPh sb="26" eb="28">
      <t>ケンシュウ</t>
    </rPh>
    <rPh sb="28" eb="31">
      <t>ショウメイショ</t>
    </rPh>
    <phoneticPr fontId="4"/>
  </si>
  <si>
    <t>（特定相談支援事業）</t>
    <rPh sb="1" eb="3">
      <t>トクテイ</t>
    </rPh>
    <rPh sb="3" eb="5">
      <t>ソウダン</t>
    </rPh>
    <rPh sb="5" eb="7">
      <t>シエン</t>
    </rPh>
    <rPh sb="7" eb="9">
      <t>ジギョウ</t>
    </rPh>
    <phoneticPr fontId="4"/>
  </si>
  <si>
    <t>(体制加算　別紙60)</t>
    <rPh sb="1" eb="5">
      <t>タイセイカサン</t>
    </rPh>
    <rPh sb="6" eb="8">
      <t>ベッシ</t>
    </rPh>
    <phoneticPr fontId="4"/>
  </si>
  <si>
    <t>(体制加算　別紙61）</t>
    <rPh sb="1" eb="5">
      <t>タイセイカサン</t>
    </rPh>
    <rPh sb="6" eb="8">
      <t>ベッシ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</si>
</sst>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quot;（&quot;_ @_ &quot;）&quot;"/>
    <numFmt numFmtId="177" formatCode="0&quot;人&quot;"/>
    <numFmt numFmtId="178" formatCode="0.0&quot;人&quot;"/>
    <numFmt numFmtId="179" formatCode="0.00&quot;人&quot;"/>
    <numFmt numFmtId="180" formatCode="0.0"/>
    <numFmt numFmtId="181" formatCode="h:m"/>
    <numFmt numFmtId="182" formatCode="0.0;\0;0.0"/>
    <numFmt numFmtId="183" formatCode="0.000;\0;0.000"/>
    <numFmt numFmtId="184" formatCode="0.0_ ;[Red]\-0.0\ "/>
    <numFmt numFmtId="185" formatCode="0.0_);[Red]\(0.0\)"/>
    <numFmt numFmtId="186" formatCode="0_ ;[Red]\-0\ "/>
    <numFmt numFmtId="187" formatCode="0.00_);[Red]\(0.00\)"/>
    <numFmt numFmtId="188" formatCode="0.0_ "/>
    <numFmt numFmtId="189" formatCode="#,##0_ "/>
    <numFmt numFmtId="190" formatCode="#,##0.0_ "/>
    <numFmt numFmtId="191" formatCode="0_ "/>
    <numFmt numFmtId="192" formatCode="[&lt;=999]000;[&lt;=9999]000\-00;000\-0000"/>
    <numFmt numFmtId="193" formatCode="0.0%"/>
    <numFmt numFmtId="194" formatCode="###########&quot;人&quot;"/>
    <numFmt numFmtId="195" formatCode="0.0000_ "/>
    <numFmt numFmtId="196" formatCode="##########.###&quot;人&quot;"/>
  </numFmts>
  <fonts count="170">
    <font>
      <sz val="11"/>
      <name val="ＭＳ Ｐゴシック"/>
      <family val="3"/>
      <charset val="128"/>
    </font>
    <font>
      <sz val="11"/>
      <color theme="1"/>
      <name val="ＭＳ ゴシック"/>
      <family val="2"/>
      <charset val="128"/>
    </font>
    <font>
      <sz val="11"/>
      <color theme="1"/>
      <name val="ＭＳ ゴシック"/>
      <family val="2"/>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4"/>
      <name val="ＭＳ ゴシック"/>
      <family val="3"/>
      <charset val="128"/>
    </font>
    <font>
      <sz val="11"/>
      <name val="ＭＳ ゴシック"/>
      <family val="3"/>
      <charset val="128"/>
    </font>
    <font>
      <sz val="10"/>
      <name val="ＭＳ ゴシック"/>
      <family val="3"/>
      <charset val="128"/>
    </font>
    <font>
      <sz val="9"/>
      <name val="ＭＳ ゴシック"/>
      <family val="3"/>
      <charset val="128"/>
    </font>
    <font>
      <sz val="11"/>
      <color indexed="10"/>
      <name val="ＭＳ ゴシック"/>
      <family val="3"/>
      <charset val="128"/>
    </font>
    <font>
      <sz val="12"/>
      <name val="ＭＳ ゴシック"/>
      <family val="3"/>
      <charset val="128"/>
    </font>
    <font>
      <sz val="10"/>
      <name val="ＭＳ Ｐゴシック"/>
      <family val="3"/>
      <charset val="128"/>
    </font>
    <font>
      <b/>
      <sz val="14"/>
      <name val="ＭＳ Ｐゴシック"/>
      <family val="3"/>
      <charset val="128"/>
    </font>
    <font>
      <b/>
      <sz val="12"/>
      <name val="ＭＳ Ｐゴシック"/>
      <family val="3"/>
      <charset val="128"/>
    </font>
    <font>
      <sz val="11"/>
      <color indexed="8"/>
      <name val="ＭＳ Ｐゴシック"/>
      <family val="3"/>
      <charset val="128"/>
    </font>
    <font>
      <sz val="9"/>
      <name val="HGｺﾞｼｯｸM"/>
      <family val="3"/>
      <charset val="128"/>
    </font>
    <font>
      <sz val="10"/>
      <name val="HGｺﾞｼｯｸM"/>
      <family val="3"/>
      <charset val="128"/>
    </font>
    <font>
      <sz val="9"/>
      <color indexed="81"/>
      <name val="ＭＳ Ｐゴシック"/>
      <family val="3"/>
      <charset val="128"/>
    </font>
    <font>
      <sz val="11"/>
      <color indexed="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8"/>
      <name val="ＭＳ Ｐゴシック"/>
      <family val="3"/>
      <charset val="128"/>
    </font>
    <font>
      <u/>
      <sz val="11"/>
      <name val="ＭＳ Ｐゴシック"/>
      <family val="3"/>
      <charset val="128"/>
    </font>
    <font>
      <sz val="11"/>
      <name val="ＭＳ Ｐ明朝"/>
      <family val="1"/>
      <charset val="128"/>
    </font>
    <font>
      <sz val="10"/>
      <color indexed="8"/>
      <name val="ＭＳ Ｐゴシック"/>
      <family val="3"/>
      <charset val="128"/>
    </font>
    <font>
      <sz val="9"/>
      <color indexed="8"/>
      <name val="ＭＳ Ｐゴシック"/>
      <family val="3"/>
      <charset val="128"/>
    </font>
    <font>
      <sz val="11"/>
      <color theme="1"/>
      <name val="ＭＳ Ｐゴシック"/>
      <family val="3"/>
      <charset val="128"/>
      <scheme val="minor"/>
    </font>
    <font>
      <sz val="11"/>
      <color rgb="FFFF0000"/>
      <name val="ＭＳ Ｐゴシック"/>
      <family val="3"/>
      <charset val="128"/>
    </font>
    <font>
      <sz val="10"/>
      <color rgb="FFFF0000"/>
      <name val="ＭＳ ゴシック"/>
      <family val="3"/>
      <charset val="128"/>
    </font>
    <font>
      <sz val="11"/>
      <color theme="1"/>
      <name val="ＭＳ Ｐゴシック"/>
      <family val="3"/>
      <charset val="128"/>
    </font>
    <font>
      <sz val="12"/>
      <color theme="1"/>
      <name val="ＭＳ Ｐゴシック"/>
      <family val="3"/>
      <charset val="128"/>
    </font>
    <font>
      <sz val="10"/>
      <color theme="1"/>
      <name val="ＭＳ 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1"/>
      <color rgb="FFFF0000"/>
      <name val="ＭＳ Ｐゴシック"/>
      <family val="3"/>
      <charset val="128"/>
      <scheme val="minor"/>
    </font>
    <font>
      <sz val="16"/>
      <color theme="1"/>
      <name val="ＭＳ Ｐゴシック"/>
      <family val="3"/>
      <charset val="128"/>
      <scheme val="minor"/>
    </font>
    <font>
      <sz val="12"/>
      <color theme="1"/>
      <name val="ＭＳ Ｐゴシック"/>
      <family val="3"/>
      <charset val="128"/>
      <scheme val="minor"/>
    </font>
    <font>
      <sz val="8"/>
      <color theme="1"/>
      <name val="ＭＳ Ｐゴシック"/>
      <family val="3"/>
      <charset val="128"/>
      <scheme val="minor"/>
    </font>
    <font>
      <sz val="12"/>
      <color rgb="FFFF0000"/>
      <name val="ＭＳ ゴシック"/>
      <family val="3"/>
      <charset val="128"/>
    </font>
    <font>
      <sz val="10"/>
      <color rgb="FFFF0000"/>
      <name val="ＭＳ Ｐゴシック"/>
      <family val="3"/>
      <charset val="128"/>
    </font>
    <font>
      <sz val="10"/>
      <color rgb="FFFF0000"/>
      <name val="ＭＳ Ｐゴシック"/>
      <family val="3"/>
      <charset val="128"/>
      <scheme val="minor"/>
    </font>
    <font>
      <sz val="16"/>
      <color theme="1"/>
      <name val="ＭＳ Ｐゴシック"/>
      <family val="3"/>
      <charset val="128"/>
    </font>
    <font>
      <sz val="11"/>
      <name val="HGｺﾞｼｯｸM"/>
      <family val="3"/>
      <charset val="128"/>
    </font>
    <font>
      <sz val="14"/>
      <name val="HGｺﾞｼｯｸM"/>
      <family val="3"/>
      <charset val="128"/>
    </font>
    <font>
      <sz val="11"/>
      <color theme="1"/>
      <name val="HGｺﾞｼｯｸM"/>
      <family val="3"/>
      <charset val="128"/>
    </font>
    <font>
      <sz val="7"/>
      <name val="HGｺﾞｼｯｸM"/>
      <family val="3"/>
      <charset val="128"/>
    </font>
    <font>
      <sz val="16"/>
      <name val="ＭＳ Ｐゴシック"/>
      <family val="3"/>
      <charset val="128"/>
    </font>
    <font>
      <sz val="11"/>
      <color rgb="FFFF0000"/>
      <name val="ＭＳ ゴシック"/>
      <family val="3"/>
      <charset val="128"/>
    </font>
    <font>
      <sz val="14"/>
      <color indexed="10"/>
      <name val="ＭＳ ゴシック"/>
      <family val="3"/>
      <charset val="128"/>
    </font>
    <font>
      <sz val="11"/>
      <name val="ＭＳ Ｐゴシック"/>
      <family val="3"/>
      <charset val="128"/>
      <scheme val="minor"/>
    </font>
    <font>
      <sz val="12"/>
      <color indexed="8"/>
      <name val="ＭＳ Ｐゴシック"/>
      <family val="3"/>
      <charset val="128"/>
    </font>
    <font>
      <sz val="10"/>
      <name val="ＭＳ Ｐゴシック"/>
      <family val="3"/>
      <charset val="128"/>
      <scheme val="minor"/>
    </font>
    <font>
      <sz val="8"/>
      <name val="ＭＳ Ｐゴシック"/>
      <family val="3"/>
      <charset val="128"/>
    </font>
    <font>
      <sz val="14"/>
      <name val="ＭＳ Ｐゴシック"/>
      <family val="3"/>
      <charset val="128"/>
      <scheme val="minor"/>
    </font>
    <font>
      <sz val="11"/>
      <name val="ＭＳ Ｐゴシック"/>
      <family val="3"/>
      <charset val="128"/>
      <scheme val="major"/>
    </font>
    <font>
      <sz val="16"/>
      <name val="ＭＳ Ｐゴシック"/>
      <family val="3"/>
      <charset val="128"/>
      <scheme val="minor"/>
    </font>
    <font>
      <sz val="12"/>
      <color theme="1"/>
      <name val="ＭＳ ゴシック"/>
      <family val="2"/>
      <charset val="128"/>
    </font>
    <font>
      <sz val="6"/>
      <name val="ＭＳ ゴシック"/>
      <family val="2"/>
      <charset val="128"/>
    </font>
    <font>
      <sz val="14"/>
      <color theme="1"/>
      <name val="ＭＳ Ｐゴシック"/>
      <family val="3"/>
      <charset val="128"/>
    </font>
    <font>
      <sz val="12"/>
      <name val="HGｺﾞｼｯｸM"/>
      <family val="3"/>
      <charset val="128"/>
    </font>
    <font>
      <sz val="12"/>
      <color rgb="FFFF0000"/>
      <name val="HGｺﾞｼｯｸM"/>
      <family val="3"/>
      <charset val="128"/>
    </font>
    <font>
      <b/>
      <sz val="14"/>
      <name val="HGｺﾞｼｯｸM"/>
      <family val="3"/>
      <charset val="128"/>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6"/>
      <name val="ＭＳ Ｐゴシック"/>
      <family val="3"/>
      <charset val="128"/>
      <scheme val="minor"/>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2"/>
      <name val="HGSｺﾞｼｯｸM"/>
      <family val="3"/>
      <charset val="128"/>
    </font>
    <font>
      <u/>
      <sz val="11"/>
      <name val="HGｺﾞｼｯｸM"/>
      <family val="3"/>
      <charset val="128"/>
    </font>
    <font>
      <sz val="11"/>
      <name val="ＭＳ 明朝"/>
      <family val="1"/>
      <charset val="128"/>
    </font>
    <font>
      <sz val="8"/>
      <name val="HGｺﾞｼｯｸM"/>
      <family val="3"/>
      <charset val="128"/>
    </font>
    <font>
      <sz val="6"/>
      <name val="ＭＳ Ｐゴシック"/>
      <family val="2"/>
      <charset val="128"/>
      <scheme val="minor"/>
    </font>
    <font>
      <sz val="16"/>
      <name val="HGｺﾞｼｯｸM"/>
      <family val="3"/>
      <charset val="128"/>
    </font>
    <font>
      <sz val="12"/>
      <color theme="1"/>
      <name val="ＭＳ ゴシック"/>
      <family val="3"/>
      <charset val="128"/>
    </font>
    <font>
      <sz val="12"/>
      <color theme="1"/>
      <name val="ＭＳ 明朝"/>
      <family val="1"/>
      <charset val="128"/>
    </font>
    <font>
      <sz val="10"/>
      <color theme="1"/>
      <name val="ＭＳ 明朝"/>
      <family val="1"/>
      <charset val="128"/>
    </font>
    <font>
      <b/>
      <sz val="12"/>
      <name val="ＭＳ ゴシック"/>
      <family val="3"/>
      <charset val="128"/>
    </font>
    <font>
      <sz val="6"/>
      <name val="ＭＳ ゴシック"/>
      <family val="3"/>
      <charset val="128"/>
    </font>
    <font>
      <sz val="6"/>
      <name val="ＭＳ Ｐゴシック"/>
      <family val="2"/>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1"/>
      <color rgb="FFFF0000"/>
      <name val="HGｺﾞｼｯｸM"/>
      <family val="3"/>
      <charset val="128"/>
    </font>
    <font>
      <sz val="16"/>
      <color theme="1"/>
      <name val="HGSｺﾞｼｯｸM"/>
      <family val="3"/>
      <charset val="128"/>
    </font>
    <font>
      <sz val="12"/>
      <color theme="1"/>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0"/>
      <name val="ＭＳ Ｐゴシック"/>
      <family val="2"/>
      <charset val="128"/>
    </font>
    <font>
      <sz val="11"/>
      <color theme="1"/>
      <name val="ＭＳ Ｐゴシック"/>
      <family val="2"/>
      <charset val="128"/>
      <scheme val="minor"/>
    </font>
    <font>
      <sz val="6"/>
      <name val="ＭＳ 明朝"/>
      <family val="1"/>
      <charset val="128"/>
    </font>
    <font>
      <b/>
      <sz val="11"/>
      <name val="ＭＳ Ｐゴシック"/>
      <family val="3"/>
      <charset val="128"/>
    </font>
    <font>
      <sz val="11"/>
      <color theme="1"/>
      <name val="HGSｺﾞｼｯｸE"/>
      <family val="3"/>
      <charset val="128"/>
    </font>
    <font>
      <sz val="11"/>
      <name val="HGSｺﾞｼｯｸE"/>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2"/>
      <name val="HGSｺﾞｼｯｸE"/>
      <family val="3"/>
      <charset val="128"/>
    </font>
    <font>
      <sz val="14"/>
      <name val="HGSｺﾞｼｯｸM"/>
      <family val="3"/>
      <charset val="128"/>
    </font>
    <font>
      <b/>
      <sz val="14"/>
      <color theme="1"/>
      <name val="HGPｺﾞｼｯｸM"/>
      <family val="3"/>
      <charset val="128"/>
    </font>
    <font>
      <b/>
      <sz val="12"/>
      <color theme="1"/>
      <name val="HGPｺﾞｼｯｸM"/>
      <family val="3"/>
      <charset val="128"/>
    </font>
    <font>
      <sz val="10"/>
      <color theme="1"/>
      <name val="HGPｺﾞｼｯｸM"/>
      <family val="3"/>
      <charset val="128"/>
    </font>
    <font>
      <sz val="9"/>
      <color theme="1"/>
      <name val="HGPｺﾞｼｯｸM"/>
      <family val="3"/>
      <charset val="128"/>
    </font>
    <font>
      <sz val="11"/>
      <color theme="1"/>
      <name val="HGPｺﾞｼｯｸM"/>
      <family val="3"/>
      <charset val="128"/>
    </font>
    <font>
      <b/>
      <sz val="11"/>
      <color theme="1"/>
      <name val="HGPｺﾞｼｯｸM"/>
      <family val="3"/>
      <charset val="128"/>
    </font>
    <font>
      <sz val="8.5"/>
      <color theme="1"/>
      <name val="HGPｺﾞｼｯｸM"/>
      <family val="3"/>
      <charset val="128"/>
    </font>
    <font>
      <sz val="9"/>
      <color theme="1"/>
      <name val="HGｺﾞｼｯｸM"/>
      <family val="3"/>
      <charset val="128"/>
    </font>
    <font>
      <b/>
      <u/>
      <sz val="10"/>
      <color theme="1"/>
      <name val="HGPｺﾞｼｯｸM"/>
      <family val="3"/>
      <charset val="128"/>
    </font>
    <font>
      <b/>
      <sz val="10"/>
      <color theme="1"/>
      <name val="HGPｺﾞｼｯｸM"/>
      <family val="3"/>
      <charset val="128"/>
    </font>
    <font>
      <u/>
      <sz val="9"/>
      <color theme="1"/>
      <name val="HGPｺﾞｼｯｸM"/>
      <family val="3"/>
      <charset val="128"/>
    </font>
    <font>
      <sz val="12"/>
      <color theme="1"/>
      <name val="HGPｺﾞｼｯｸM"/>
      <family val="3"/>
      <charset val="128"/>
    </font>
    <font>
      <b/>
      <sz val="9"/>
      <color indexed="81"/>
      <name val="MS P ゴシック"/>
      <family val="3"/>
      <charset val="128"/>
    </font>
    <font>
      <sz val="20"/>
      <name val="HGｺﾞｼｯｸM"/>
      <family val="3"/>
      <charset val="128"/>
    </font>
    <font>
      <b/>
      <sz val="11"/>
      <color theme="1"/>
      <name val="ＭＳ Ｐゴシック"/>
      <family val="3"/>
      <charset val="128"/>
    </font>
    <font>
      <sz val="20"/>
      <color theme="1"/>
      <name val="HGｺﾞｼｯｸM"/>
      <family val="3"/>
      <charset val="128"/>
    </font>
    <font>
      <sz val="16"/>
      <color theme="1"/>
      <name val="HGｺﾞｼｯｸM"/>
      <family val="3"/>
      <charset val="128"/>
    </font>
    <font>
      <b/>
      <sz val="11"/>
      <color theme="1"/>
      <name val="HGｺﾞｼｯｸM"/>
      <family val="3"/>
      <charset val="128"/>
    </font>
    <font>
      <u/>
      <sz val="10"/>
      <name val="ＭＳ Ｐゴシック"/>
      <family val="3"/>
      <charset val="128"/>
    </font>
    <font>
      <sz val="14"/>
      <color theme="1"/>
      <name val="HGｺﾞｼｯｸM"/>
      <family val="3"/>
      <charset val="128"/>
    </font>
    <font>
      <sz val="11"/>
      <color rgb="FF000000"/>
      <name val="ＭＳ Ｐゴシック"/>
      <family val="3"/>
      <charset val="128"/>
    </font>
    <font>
      <sz val="10"/>
      <color theme="1"/>
      <name val="HGｺﾞｼｯｸM"/>
      <family val="3"/>
      <charset val="128"/>
    </font>
    <font>
      <sz val="12"/>
      <color theme="0"/>
      <name val="ＭＳ ゴシック"/>
      <family val="3"/>
      <charset val="128"/>
    </font>
    <font>
      <sz val="12"/>
      <color theme="1"/>
      <name val="HGｺﾞｼｯｸM"/>
      <family val="3"/>
      <charset val="128"/>
    </font>
    <font>
      <sz val="12"/>
      <name val="ＭＳ Ｐゴシック"/>
      <family val="3"/>
      <charset val="128"/>
      <scheme val="minor"/>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1"/>
        <bgColor indexed="64"/>
      </patternFill>
    </fill>
    <fill>
      <patternFill patternType="solid">
        <fgColor indexed="27"/>
        <bgColor indexed="64"/>
      </patternFill>
    </fill>
    <fill>
      <patternFill patternType="solid">
        <fgColor indexed="49"/>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FFFF00"/>
        <bgColor indexed="64"/>
      </patternFill>
    </fill>
  </fills>
  <borders count="2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dashed">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ashed">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double">
        <color indexed="64"/>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bottom style="medium">
        <color indexed="64"/>
      </bottom>
      <diagonal/>
    </border>
    <border>
      <left style="thick">
        <color indexed="64"/>
      </left>
      <right/>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style="thick">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thin">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dashed">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right style="medium">
        <color indexed="64"/>
      </right>
      <top/>
      <bottom style="medium">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top style="double">
        <color indexed="64"/>
      </top>
      <bottom/>
      <diagonal/>
    </border>
  </borders>
  <cellStyleXfs count="74">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0" fontId="16"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20" fillId="0" borderId="0" applyNumberFormat="0" applyFill="0" applyBorder="0" applyAlignment="0" applyProtection="0">
      <alignment vertical="center"/>
    </xf>
    <xf numFmtId="38" fontId="3" fillId="0" borderId="0" applyFont="0" applyFill="0" applyBorder="0" applyAlignment="0" applyProtection="0"/>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30" fillId="0" borderId="7" applyNumberFormat="0" applyFill="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23" borderId="9" applyNumberFormat="0" applyAlignment="0" applyProtection="0">
      <alignment vertical="center"/>
    </xf>
    <xf numFmtId="0" fontId="33" fillId="0" borderId="0" applyNumberFormat="0" applyFill="0" applyBorder="0" applyAlignment="0" applyProtection="0">
      <alignment vertical="center"/>
    </xf>
    <xf numFmtId="0" fontId="34" fillId="7" borderId="4" applyNumberFormat="0" applyAlignment="0" applyProtection="0">
      <alignment vertical="center"/>
    </xf>
    <xf numFmtId="0" fontId="41"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pplyFill="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5" fillId="4" borderId="0" applyNumberFormat="0" applyBorder="0" applyAlignment="0" applyProtection="0">
      <alignment vertical="center"/>
    </xf>
    <xf numFmtId="9" fontId="3" fillId="0" borderId="0" applyFont="0" applyFill="0" applyBorder="0" applyAlignment="0" applyProtection="0"/>
    <xf numFmtId="0" fontId="3" fillId="0" borderId="0"/>
    <xf numFmtId="0" fontId="72" fillId="0" borderId="0">
      <alignment vertical="center"/>
    </xf>
    <xf numFmtId="0" fontId="41" fillId="0" borderId="0">
      <alignment vertical="center"/>
    </xf>
    <xf numFmtId="0" fontId="2" fillId="0" borderId="0">
      <alignment vertical="center"/>
    </xf>
    <xf numFmtId="0" fontId="3" fillId="0" borderId="0">
      <alignment vertical="center"/>
    </xf>
    <xf numFmtId="0" fontId="3" fillId="0" borderId="0"/>
    <xf numFmtId="38" fontId="3" fillId="0" borderId="0" applyFont="0" applyFill="0" applyBorder="0" applyAlignment="0" applyProtection="0">
      <alignment vertical="center"/>
    </xf>
    <xf numFmtId="38" fontId="130" fillId="0" borderId="0" applyFont="0" applyFill="0" applyBorder="0" applyAlignment="0" applyProtection="0"/>
    <xf numFmtId="0" fontId="131" fillId="0" borderId="0">
      <alignment vertical="center"/>
    </xf>
    <xf numFmtId="0" fontId="3" fillId="0" borderId="0">
      <alignment vertical="center"/>
    </xf>
    <xf numFmtId="0" fontId="131" fillId="0" borderId="0">
      <alignment vertical="center"/>
    </xf>
    <xf numFmtId="0" fontId="1" fillId="0" borderId="0">
      <alignment vertical="center"/>
    </xf>
    <xf numFmtId="0" fontId="165" fillId="0" borderId="0">
      <alignment vertical="center"/>
    </xf>
  </cellStyleXfs>
  <cellXfs count="3032">
    <xf numFmtId="0" fontId="0" fillId="0" borderId="0" xfId="0">
      <alignment vertical="center"/>
    </xf>
    <xf numFmtId="0" fontId="0" fillId="0" borderId="10" xfId="0" applyBorder="1">
      <alignment vertical="center"/>
    </xf>
    <xf numFmtId="0" fontId="0" fillId="0" borderId="10" xfId="0" applyBorder="1" applyAlignment="1">
      <alignment horizontal="distributed" vertical="center" justifyLastLine="1"/>
    </xf>
    <xf numFmtId="0" fontId="0" fillId="0" borderId="11" xfId="0" applyBorder="1">
      <alignment vertical="center"/>
    </xf>
    <xf numFmtId="0" fontId="0" fillId="0" borderId="0"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0" xfId="0" applyBorder="1" applyAlignment="1">
      <alignment horizontal="right" vertical="center"/>
    </xf>
    <xf numFmtId="0" fontId="0" fillId="0" borderId="13" xfId="0" applyBorder="1" applyAlignment="1">
      <alignment horizontal="center" vertical="center"/>
    </xf>
    <xf numFmtId="0" fontId="0" fillId="0" borderId="10" xfId="0" applyBorder="1" applyAlignment="1">
      <alignment horizontal="center" vertical="center"/>
    </xf>
    <xf numFmtId="0" fontId="0" fillId="0" borderId="19" xfId="0" applyBorder="1">
      <alignment vertical="center"/>
    </xf>
    <xf numFmtId="0" fontId="0" fillId="0" borderId="20" xfId="0" applyBorder="1">
      <alignment vertical="center"/>
    </xf>
    <xf numFmtId="0" fontId="0" fillId="0" borderId="15" xfId="0" applyBorder="1" applyAlignment="1">
      <alignment horizontal="right" vertical="center"/>
    </xf>
    <xf numFmtId="0" fontId="5" fillId="0" borderId="0" xfId="0" applyFont="1" applyBorder="1" applyAlignment="1">
      <alignment horizontal="center" vertical="center"/>
    </xf>
    <xf numFmtId="0" fontId="0" fillId="0" borderId="21" xfId="0" applyBorder="1" applyAlignment="1">
      <alignment horizontal="center" vertical="center"/>
    </xf>
    <xf numFmtId="0" fontId="0" fillId="0" borderId="19" xfId="0" applyBorder="1" applyAlignment="1">
      <alignment horizontal="center" vertical="center"/>
    </xf>
    <xf numFmtId="0" fontId="5" fillId="0" borderId="0" xfId="0" applyFont="1">
      <alignment vertical="center"/>
    </xf>
    <xf numFmtId="0" fontId="0" fillId="0" borderId="0" xfId="0" applyAlignment="1">
      <alignment horizontal="left" vertical="center" indent="3"/>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0" fillId="0" borderId="0" xfId="0" applyBorder="1" applyAlignment="1">
      <alignment horizontal="center" vertical="center"/>
    </xf>
    <xf numFmtId="0" fontId="0" fillId="0" borderId="10" xfId="0" applyBorder="1" applyAlignment="1">
      <alignment horizontal="right" vertical="center" indent="1"/>
    </xf>
    <xf numFmtId="0" fontId="6" fillId="0" borderId="22" xfId="0" applyFont="1" applyBorder="1" applyAlignment="1">
      <alignment horizontal="center" vertical="center"/>
    </xf>
    <xf numFmtId="0" fontId="3" fillId="0" borderId="22" xfId="0" applyFont="1" applyBorder="1" applyAlignment="1">
      <alignment horizontal="center" vertical="center"/>
    </xf>
    <xf numFmtId="0" fontId="0" fillId="0" borderId="23" xfId="0" applyBorder="1">
      <alignment vertical="center"/>
    </xf>
    <xf numFmtId="0" fontId="0" fillId="0" borderId="24" xfId="0" applyBorder="1">
      <alignment vertical="center"/>
    </xf>
    <xf numFmtId="0" fontId="0" fillId="0" borderId="0" xfId="0" applyAlignment="1">
      <alignment horizontal="left" vertical="center"/>
    </xf>
    <xf numFmtId="0" fontId="0" fillId="0" borderId="21" xfId="0" applyBorder="1" applyAlignment="1">
      <alignment horizontal="left" vertical="center" indent="1"/>
    </xf>
    <xf numFmtId="0" fontId="0" fillId="0" borderId="19" xfId="0" applyBorder="1" applyAlignment="1">
      <alignment horizontal="left" vertical="center" indent="1"/>
    </xf>
    <xf numFmtId="0" fontId="0" fillId="0" borderId="20" xfId="0" applyBorder="1" applyAlignment="1">
      <alignment horizontal="left" vertical="center" indent="1"/>
    </xf>
    <xf numFmtId="0" fontId="0" fillId="0" borderId="23" xfId="0" applyBorder="1" applyAlignment="1">
      <alignment horizontal="left" vertical="center" indent="1"/>
    </xf>
    <xf numFmtId="0" fontId="0" fillId="0" borderId="13" xfId="0" applyBorder="1" applyAlignment="1">
      <alignment horizontal="left" vertical="center" indent="1"/>
    </xf>
    <xf numFmtId="0" fontId="0" fillId="0" borderId="22" xfId="0" applyBorder="1" applyAlignment="1">
      <alignment horizontal="right" vertical="center"/>
    </xf>
    <xf numFmtId="0" fontId="0" fillId="0" borderId="16" xfId="0" applyBorder="1" applyAlignment="1">
      <alignment horizontal="right" vertical="center"/>
    </xf>
    <xf numFmtId="0" fontId="0" fillId="0" borderId="0" xfId="0" applyBorder="1" applyAlignment="1">
      <alignment horizontal="left" vertical="center"/>
    </xf>
    <xf numFmtId="0" fontId="0" fillId="0" borderId="0" xfId="0" applyBorder="1" applyAlignment="1">
      <alignment horizontal="right" vertical="center" indent="1"/>
    </xf>
    <xf numFmtId="0" fontId="0" fillId="0" borderId="10" xfId="0" applyBorder="1" applyAlignment="1">
      <alignment horizontal="right" vertical="center"/>
    </xf>
    <xf numFmtId="0" fontId="8" fillId="0" borderId="0" xfId="0" applyFont="1">
      <alignment vertical="center"/>
    </xf>
    <xf numFmtId="0" fontId="0" fillId="0" borderId="25" xfId="0" applyBorder="1">
      <alignment vertical="center"/>
    </xf>
    <xf numFmtId="0" fontId="0" fillId="0" borderId="26" xfId="0" applyBorder="1">
      <alignment vertical="center"/>
    </xf>
    <xf numFmtId="0" fontId="0" fillId="0" borderId="27" xfId="0" applyBorder="1" applyAlignment="1">
      <alignment horizontal="left" vertical="center" wrapText="1"/>
    </xf>
    <xf numFmtId="0" fontId="0" fillId="0" borderId="15" xfId="0" applyBorder="1" applyAlignment="1">
      <alignment horizontal="left"/>
    </xf>
    <xf numFmtId="0" fontId="0" fillId="0" borderId="0" xfId="0" applyBorder="1" applyAlignment="1">
      <alignment horizontal="left"/>
    </xf>
    <xf numFmtId="0" fontId="0" fillId="0" borderId="28" xfId="0" applyBorder="1" applyAlignment="1">
      <alignment horizontal="left"/>
    </xf>
    <xf numFmtId="0" fontId="0" fillId="0" borderId="26" xfId="0" applyBorder="1" applyAlignment="1">
      <alignment horizontal="left" vertical="center"/>
    </xf>
    <xf numFmtId="0" fontId="0" fillId="0" borderId="29" xfId="0" applyBorder="1">
      <alignment vertical="center"/>
    </xf>
    <xf numFmtId="0" fontId="0" fillId="0" borderId="10" xfId="0" applyBorder="1" applyAlignment="1">
      <alignment horizontal="left" vertical="center"/>
    </xf>
    <xf numFmtId="0" fontId="0" fillId="0" borderId="19" xfId="0" applyBorder="1" applyAlignment="1">
      <alignment horizontal="left" vertical="center"/>
    </xf>
    <xf numFmtId="0" fontId="6" fillId="0" borderId="0" xfId="0" applyFont="1">
      <alignment vertical="center"/>
    </xf>
    <xf numFmtId="0" fontId="0" fillId="0" borderId="0" xfId="0" applyFill="1" applyBorder="1">
      <alignment vertical="center"/>
    </xf>
    <xf numFmtId="0" fontId="0" fillId="0" borderId="19" xfId="0" applyBorder="1" applyAlignment="1">
      <alignment horizontal="left" vertical="center" wrapText="1" indent="1"/>
    </xf>
    <xf numFmtId="0" fontId="0" fillId="0" borderId="20" xfId="0" applyBorder="1" applyAlignment="1">
      <alignment horizontal="left" vertical="center" wrapText="1" indent="1"/>
    </xf>
    <xf numFmtId="0" fontId="0" fillId="0" borderId="0" xfId="0" applyAlignment="1">
      <alignment horizontal="center" vertical="center"/>
    </xf>
    <xf numFmtId="0" fontId="0" fillId="0" borderId="0" xfId="0" applyAlignment="1">
      <alignment vertical="center" shrinkToFit="1"/>
    </xf>
    <xf numFmtId="0" fontId="0" fillId="24" borderId="22" xfId="0" applyFill="1" applyBorder="1">
      <alignment vertical="center"/>
    </xf>
    <xf numFmtId="0" fontId="0" fillId="24" borderId="23" xfId="0" applyFill="1" applyBorder="1">
      <alignment vertical="center"/>
    </xf>
    <xf numFmtId="0" fontId="0" fillId="24" borderId="24" xfId="0" applyFill="1" applyBorder="1">
      <alignment vertical="center"/>
    </xf>
    <xf numFmtId="0" fontId="0" fillId="24" borderId="0" xfId="0" applyFill="1">
      <alignment vertical="center"/>
    </xf>
    <xf numFmtId="0" fontId="0" fillId="24" borderId="10" xfId="0" applyFill="1" applyBorder="1">
      <alignment vertical="center"/>
    </xf>
    <xf numFmtId="0" fontId="0" fillId="24" borderId="30" xfId="0" applyFill="1" applyBorder="1">
      <alignment vertical="center"/>
    </xf>
    <xf numFmtId="0" fontId="0" fillId="0" borderId="0" xfId="0" applyBorder="1" applyAlignment="1">
      <alignment vertical="center" shrinkToFit="1"/>
    </xf>
    <xf numFmtId="0" fontId="0" fillId="24" borderId="31" xfId="0" applyFill="1" applyBorder="1">
      <alignment vertical="center"/>
    </xf>
    <xf numFmtId="0" fontId="0" fillId="24" borderId="32" xfId="0" applyFill="1" applyBorder="1">
      <alignment vertical="center"/>
    </xf>
    <xf numFmtId="0" fontId="0" fillId="0" borderId="33" xfId="0" applyBorder="1">
      <alignment vertical="center"/>
    </xf>
    <xf numFmtId="0" fontId="0" fillId="0" borderId="34" xfId="0" applyBorder="1">
      <alignment vertical="center"/>
    </xf>
    <xf numFmtId="0" fontId="0" fillId="0" borderId="34" xfId="0" applyFill="1"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24" borderId="38" xfId="0" applyFill="1" applyBorder="1" applyAlignment="1">
      <alignment vertical="center" shrinkToFit="1"/>
    </xf>
    <xf numFmtId="0" fontId="0" fillId="0" borderId="39" xfId="0" applyFill="1" applyBorder="1" applyAlignment="1">
      <alignment vertical="center" shrinkToFit="1"/>
    </xf>
    <xf numFmtId="0" fontId="0" fillId="0" borderId="40" xfId="0" applyBorder="1">
      <alignment vertical="center"/>
    </xf>
    <xf numFmtId="0" fontId="0" fillId="0" borderId="41" xfId="0" applyBorder="1">
      <alignment vertical="center"/>
    </xf>
    <xf numFmtId="0" fontId="0" fillId="0" borderId="41" xfId="0" applyFill="1" applyBorder="1">
      <alignment vertical="center"/>
    </xf>
    <xf numFmtId="0" fontId="0" fillId="25" borderId="42" xfId="0" applyFill="1" applyBorder="1" applyAlignment="1">
      <alignment vertical="center"/>
    </xf>
    <xf numFmtId="0" fontId="0" fillId="25" borderId="41" xfId="0" applyFill="1" applyBorder="1" applyAlignment="1">
      <alignment vertical="center"/>
    </xf>
    <xf numFmtId="0" fontId="0" fillId="25" borderId="41" xfId="0" applyFill="1" applyBorder="1">
      <alignment vertical="center"/>
    </xf>
    <xf numFmtId="0" fontId="0" fillId="26" borderId="41" xfId="0" applyFill="1" applyBorder="1">
      <alignment vertical="center"/>
    </xf>
    <xf numFmtId="0" fontId="0" fillId="0" borderId="42" xfId="0" applyBorder="1">
      <alignment vertical="center"/>
    </xf>
    <xf numFmtId="0" fontId="0" fillId="0" borderId="39" xfId="0" applyBorder="1" applyAlignment="1">
      <alignment vertical="center" shrinkToFit="1"/>
    </xf>
    <xf numFmtId="0" fontId="0" fillId="24" borderId="43" xfId="0" applyFill="1" applyBorder="1">
      <alignment vertical="center"/>
    </xf>
    <xf numFmtId="0" fontId="0" fillId="24" borderId="44" xfId="0" applyFill="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pplyAlignment="1">
      <alignment vertical="center" shrinkToFit="1"/>
    </xf>
    <xf numFmtId="0" fontId="0" fillId="0" borderId="49" xfId="0" applyBorder="1">
      <alignment vertical="center"/>
    </xf>
    <xf numFmtId="0" fontId="0" fillId="0" borderId="50" xfId="0" applyBorder="1">
      <alignment vertical="center"/>
    </xf>
    <xf numFmtId="0" fontId="0" fillId="0" borderId="51" xfId="0" applyBorder="1">
      <alignment vertical="center"/>
    </xf>
    <xf numFmtId="0" fontId="0" fillId="0" borderId="52" xfId="0" applyBorder="1" applyAlignment="1">
      <alignment vertical="center" shrinkToFit="1"/>
    </xf>
    <xf numFmtId="0" fontId="0" fillId="0" borderId="53" xfId="0" applyBorder="1">
      <alignment vertical="center"/>
    </xf>
    <xf numFmtId="0" fontId="0" fillId="0" borderId="22" xfId="0" applyBorder="1">
      <alignment vertical="center"/>
    </xf>
    <xf numFmtId="0" fontId="0" fillId="0" borderId="54" xfId="0" applyBorder="1">
      <alignment vertical="center"/>
    </xf>
    <xf numFmtId="0" fontId="0" fillId="0" borderId="55" xfId="0" applyBorder="1" applyAlignment="1">
      <alignment vertical="center" shrinkToFit="1"/>
    </xf>
    <xf numFmtId="0" fontId="0" fillId="0" borderId="56" xfId="0" applyBorder="1">
      <alignment vertical="center"/>
    </xf>
    <xf numFmtId="0" fontId="0" fillId="0" borderId="57" xfId="0" applyBorder="1">
      <alignment vertical="center"/>
    </xf>
    <xf numFmtId="0" fontId="0" fillId="0" borderId="58" xfId="0" applyBorder="1" applyAlignment="1">
      <alignment vertical="center" shrinkToFit="1"/>
    </xf>
    <xf numFmtId="0" fontId="0" fillId="0" borderId="59" xfId="0" applyBorder="1">
      <alignment vertical="center"/>
    </xf>
    <xf numFmtId="0" fontId="0" fillId="0" borderId="60" xfId="0" applyBorder="1">
      <alignment vertical="center"/>
    </xf>
    <xf numFmtId="0" fontId="0" fillId="0" borderId="61" xfId="0" applyBorder="1" applyAlignment="1">
      <alignment vertical="center" shrinkToFit="1"/>
    </xf>
    <xf numFmtId="0" fontId="0" fillId="0" borderId="62" xfId="0" applyBorder="1">
      <alignmen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0" fillId="24" borderId="44" xfId="0" applyFill="1" applyBorder="1" applyAlignment="1">
      <alignment vertical="center" shrinkToFit="1"/>
    </xf>
    <xf numFmtId="0" fontId="0" fillId="0" borderId="66" xfId="0" applyBorder="1">
      <alignment vertical="center"/>
    </xf>
    <xf numFmtId="0" fontId="3" fillId="0" borderId="0" xfId="47"/>
    <xf numFmtId="0" fontId="3" fillId="0" borderId="0" xfId="57" applyFont="1">
      <alignment vertical="center"/>
    </xf>
    <xf numFmtId="0" fontId="3" fillId="0" borderId="0" xfId="57" applyFont="1" applyAlignment="1">
      <alignment horizontal="center" vertical="center"/>
    </xf>
    <xf numFmtId="0" fontId="3" fillId="0" borderId="10" xfId="57" applyFont="1" applyBorder="1" applyAlignment="1">
      <alignment horizontal="center" vertical="center"/>
    </xf>
    <xf numFmtId="0" fontId="3" fillId="0" borderId="0" xfId="57" applyFont="1" applyAlignment="1">
      <alignment vertical="center" wrapText="1"/>
    </xf>
    <xf numFmtId="0" fontId="3" fillId="0" borderId="0" xfId="57" applyFont="1" applyAlignment="1">
      <alignment vertical="center"/>
    </xf>
    <xf numFmtId="0" fontId="6" fillId="0" borderId="0" xfId="47" applyFont="1"/>
    <xf numFmtId="0" fontId="7" fillId="0" borderId="0" xfId="42" applyFont="1">
      <alignment vertical="center"/>
    </xf>
    <xf numFmtId="0" fontId="8" fillId="0" borderId="0" xfId="42" applyFont="1">
      <alignment vertical="center"/>
    </xf>
    <xf numFmtId="0" fontId="8" fillId="0" borderId="21" xfId="42" applyFont="1" applyBorder="1" applyAlignment="1">
      <alignment horizontal="left" vertical="center" indent="1"/>
    </xf>
    <xf numFmtId="0" fontId="8" fillId="0" borderId="10" xfId="42" applyFont="1" applyBorder="1" applyAlignment="1">
      <alignment horizontal="left" vertical="center" indent="1"/>
    </xf>
    <xf numFmtId="0" fontId="8" fillId="0" borderId="13" xfId="42" applyFont="1" applyBorder="1" applyAlignment="1">
      <alignment horizontal="left" vertical="center" indent="1"/>
    </xf>
    <xf numFmtId="0" fontId="8" fillId="0" borderId="13" xfId="42" applyFont="1" applyBorder="1">
      <alignment vertical="center"/>
    </xf>
    <xf numFmtId="0" fontId="8" fillId="0" borderId="0" xfId="42" applyFont="1" applyBorder="1">
      <alignment vertical="center"/>
    </xf>
    <xf numFmtId="0" fontId="8" fillId="0" borderId="11" xfId="42" applyFont="1" applyBorder="1">
      <alignment vertical="center"/>
    </xf>
    <xf numFmtId="0" fontId="8" fillId="0" borderId="17" xfId="42" applyFont="1" applyBorder="1">
      <alignment vertical="center"/>
    </xf>
    <xf numFmtId="0" fontId="8" fillId="0" borderId="15" xfId="42" applyFont="1" applyBorder="1">
      <alignment vertical="center"/>
    </xf>
    <xf numFmtId="0" fontId="8" fillId="0" borderId="10" xfId="42" applyFont="1" applyBorder="1" applyAlignment="1">
      <alignment horizontal="center" vertical="center"/>
    </xf>
    <xf numFmtId="0" fontId="8" fillId="0" borderId="10" xfId="42" applyFont="1" applyBorder="1" applyAlignment="1">
      <alignment vertical="center" wrapText="1"/>
    </xf>
    <xf numFmtId="0" fontId="8" fillId="0" borderId="10" xfId="42" applyFont="1" applyBorder="1" applyAlignment="1">
      <alignment horizontal="right" vertical="center"/>
    </xf>
    <xf numFmtId="0" fontId="8" fillId="0" borderId="0" xfId="42" applyFont="1" applyBorder="1" applyAlignment="1">
      <alignment horizontal="right" vertical="center"/>
    </xf>
    <xf numFmtId="0" fontId="8" fillId="0" borderId="0" xfId="42" applyFont="1" applyBorder="1" applyAlignment="1">
      <alignment vertical="center" wrapText="1"/>
    </xf>
    <xf numFmtId="0" fontId="8" fillId="0" borderId="16" xfId="42" applyFont="1" applyBorder="1">
      <alignment vertical="center"/>
    </xf>
    <xf numFmtId="0" fontId="8" fillId="0" borderId="18" xfId="42" applyFont="1" applyBorder="1">
      <alignment vertical="center"/>
    </xf>
    <xf numFmtId="0" fontId="8" fillId="0" borderId="12" xfId="42" applyFont="1" applyBorder="1">
      <alignment vertical="center"/>
    </xf>
    <xf numFmtId="0" fontId="8" fillId="0" borderId="12" xfId="42" applyFont="1" applyBorder="1" applyAlignment="1">
      <alignment vertical="center" wrapText="1"/>
    </xf>
    <xf numFmtId="0" fontId="0" fillId="0" borderId="0" xfId="0" applyFont="1">
      <alignment vertical="center"/>
    </xf>
    <xf numFmtId="0" fontId="9" fillId="0" borderId="0" xfId="42" applyFont="1">
      <alignment vertical="center"/>
    </xf>
    <xf numFmtId="0" fontId="0" fillId="0" borderId="0" xfId="0" applyAlignment="1"/>
    <xf numFmtId="0" fontId="12" fillId="0" borderId="0" xfId="56" applyFont="1">
      <alignment vertical="center"/>
    </xf>
    <xf numFmtId="0" fontId="12" fillId="0" borderId="0" xfId="56" applyFont="1" applyAlignment="1">
      <alignment vertical="center"/>
    </xf>
    <xf numFmtId="0" fontId="7" fillId="0" borderId="0" xfId="56" applyFont="1" applyAlignment="1">
      <alignment horizontal="center" vertical="center"/>
    </xf>
    <xf numFmtId="0" fontId="3" fillId="0" borderId="0" xfId="0" applyFont="1" applyAlignment="1">
      <alignment vertical="center"/>
    </xf>
    <xf numFmtId="0" fontId="3" fillId="0" borderId="24" xfId="0" applyFont="1" applyBorder="1" applyAlignment="1">
      <alignment vertical="center"/>
    </xf>
    <xf numFmtId="0" fontId="3" fillId="0" borderId="23" xfId="0" applyFont="1" applyBorder="1" applyAlignment="1">
      <alignment vertical="center"/>
    </xf>
    <xf numFmtId="0" fontId="37" fillId="0" borderId="23" xfId="0" applyFont="1" applyBorder="1" applyAlignment="1">
      <alignment vertical="center"/>
    </xf>
    <xf numFmtId="0" fontId="3" fillId="0" borderId="17" xfId="0" applyFont="1" applyBorder="1" applyAlignment="1">
      <alignment vertical="center"/>
    </xf>
    <xf numFmtId="0" fontId="3" fillId="0" borderId="18" xfId="0" applyFont="1" applyBorder="1" applyAlignment="1">
      <alignment vertical="center"/>
    </xf>
    <xf numFmtId="0" fontId="3" fillId="0" borderId="16"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vertical="center" wrapText="1"/>
    </xf>
    <xf numFmtId="0" fontId="3" fillId="0" borderId="0" xfId="0" applyFont="1" applyAlignment="1"/>
    <xf numFmtId="0" fontId="38" fillId="0" borderId="0" xfId="0" applyFont="1" applyAlignment="1"/>
    <xf numFmtId="0" fontId="44" fillId="0" borderId="0" xfId="58" applyFont="1">
      <alignment vertical="center"/>
    </xf>
    <xf numFmtId="0" fontId="44" fillId="0" borderId="0" xfId="58" applyFont="1" applyFill="1" applyBorder="1">
      <alignment vertical="center"/>
    </xf>
    <xf numFmtId="0" fontId="45" fillId="0" borderId="0" xfId="48" applyFont="1" applyAlignment="1">
      <alignment horizontal="right" vertical="center"/>
    </xf>
    <xf numFmtId="0" fontId="44" fillId="0" borderId="0" xfId="48" applyFont="1" applyAlignment="1">
      <alignment vertical="center"/>
    </xf>
    <xf numFmtId="0" fontId="46" fillId="0" borderId="20" xfId="55" applyFont="1" applyFill="1" applyBorder="1" applyAlignment="1">
      <alignment horizontal="distributed" vertical="center"/>
    </xf>
    <xf numFmtId="0" fontId="46" fillId="0" borderId="81" xfId="55" applyFont="1" applyFill="1" applyBorder="1" applyAlignment="1">
      <alignment horizontal="distributed" vertical="center"/>
    </xf>
    <xf numFmtId="0" fontId="47" fillId="0" borderId="82" xfId="58" applyFont="1" applyBorder="1" applyAlignment="1">
      <alignment horizontal="center" vertical="center" wrapText="1"/>
    </xf>
    <xf numFmtId="0" fontId="48" fillId="0" borderId="83" xfId="58" applyFont="1" applyBorder="1" applyAlignment="1">
      <alignment horizontal="center" vertical="center" wrapText="1"/>
    </xf>
    <xf numFmtId="0" fontId="49" fillId="0" borderId="84" xfId="58" applyFont="1" applyBorder="1" applyAlignment="1">
      <alignment horizontal="center" vertical="center" wrapText="1"/>
    </xf>
    <xf numFmtId="0" fontId="49" fillId="0" borderId="85" xfId="58" applyFont="1" applyBorder="1" applyAlignment="1">
      <alignment horizontal="center" vertical="center" wrapText="1"/>
    </xf>
    <xf numFmtId="0" fontId="49" fillId="0" borderId="23" xfId="58" applyFont="1" applyBorder="1" applyAlignment="1">
      <alignment horizontal="center" vertical="center" wrapText="1"/>
    </xf>
    <xf numFmtId="0" fontId="50" fillId="0" borderId="76" xfId="58" applyFont="1" applyBorder="1" applyAlignment="1">
      <alignment horizontal="center" vertical="center" shrinkToFit="1"/>
    </xf>
    <xf numFmtId="0" fontId="50" fillId="0" borderId="86" xfId="58" applyFont="1" applyBorder="1" applyAlignment="1">
      <alignment horizontal="center" vertical="center" shrinkToFit="1"/>
    </xf>
    <xf numFmtId="0" fontId="50" fillId="0" borderId="87" xfId="58" applyFont="1" applyBorder="1" applyAlignment="1">
      <alignment horizontal="center" vertical="center" shrinkToFit="1"/>
    </xf>
    <xf numFmtId="0" fontId="50" fillId="0" borderId="62" xfId="58" applyFont="1" applyBorder="1" applyAlignment="1">
      <alignment horizontal="center" vertical="center" shrinkToFit="1"/>
    </xf>
    <xf numFmtId="0" fontId="50" fillId="0" borderId="61" xfId="58" applyFont="1" applyBorder="1" applyAlignment="1">
      <alignment horizontal="center" vertical="center" shrinkToFit="1"/>
    </xf>
    <xf numFmtId="0" fontId="44" fillId="0" borderId="0" xfId="58" applyFont="1" applyBorder="1">
      <alignment vertical="center"/>
    </xf>
    <xf numFmtId="0" fontId="47" fillId="0" borderId="88" xfId="58" applyFont="1" applyFill="1" applyBorder="1" applyAlignment="1">
      <alignment horizontal="center" vertical="center" wrapText="1"/>
    </xf>
    <xf numFmtId="0" fontId="47" fillId="0" borderId="10" xfId="58" applyFont="1" applyFill="1" applyBorder="1" applyAlignment="1">
      <alignment horizontal="center" vertical="center" wrapText="1"/>
    </xf>
    <xf numFmtId="0" fontId="47" fillId="0" borderId="67" xfId="58" applyFont="1" applyBorder="1" applyAlignment="1">
      <alignment horizontal="center" vertical="center" wrapText="1"/>
    </xf>
    <xf numFmtId="0" fontId="47" fillId="0" borderId="88" xfId="58" applyFont="1" applyBorder="1" applyAlignment="1">
      <alignment horizontal="center" vertical="center" wrapText="1"/>
    </xf>
    <xf numFmtId="0" fontId="47" fillId="0" borderId="10" xfId="58" applyFont="1" applyBorder="1" applyAlignment="1">
      <alignment horizontal="center" vertical="center" wrapText="1"/>
    </xf>
    <xf numFmtId="0" fontId="50" fillId="0" borderId="89" xfId="58" applyFont="1" applyBorder="1" applyAlignment="1">
      <alignment horizontal="center" vertical="center" shrinkToFit="1"/>
    </xf>
    <xf numFmtId="0" fontId="5" fillId="0" borderId="0" xfId="48" applyFont="1">
      <alignment vertical="center"/>
    </xf>
    <xf numFmtId="0" fontId="3" fillId="0" borderId="0" xfId="48">
      <alignment vertical="center"/>
    </xf>
    <xf numFmtId="0" fontId="41" fillId="0" borderId="0" xfId="42">
      <alignment vertical="center"/>
    </xf>
    <xf numFmtId="0" fontId="3" fillId="0" borderId="0" xfId="44" applyAlignment="1">
      <alignment vertical="center"/>
    </xf>
    <xf numFmtId="0" fontId="51" fillId="0" borderId="0" xfId="44" applyFont="1" applyAlignment="1">
      <alignment vertical="center"/>
    </xf>
    <xf numFmtId="0" fontId="48" fillId="0" borderId="25" xfId="44" applyFont="1" applyBorder="1" applyAlignment="1">
      <alignment vertical="center"/>
    </xf>
    <xf numFmtId="0" fontId="48" fillId="0" borderId="26" xfId="44" applyFont="1" applyBorder="1" applyAlignment="1">
      <alignment vertical="center"/>
    </xf>
    <xf numFmtId="0" fontId="48" fillId="0" borderId="90" xfId="44" applyFont="1" applyBorder="1" applyAlignment="1">
      <alignment vertical="center"/>
    </xf>
    <xf numFmtId="0" fontId="48" fillId="0" borderId="90" xfId="44" applyFont="1" applyBorder="1" applyAlignment="1">
      <alignment horizontal="right" vertical="center"/>
    </xf>
    <xf numFmtId="0" fontId="52" fillId="0" borderId="91" xfId="44" applyFont="1" applyBorder="1" applyAlignment="1">
      <alignment horizontal="center" vertical="center"/>
    </xf>
    <xf numFmtId="0" fontId="52" fillId="0" borderId="92" xfId="44" applyFont="1" applyBorder="1" applyAlignment="1">
      <alignment horizontal="center" vertical="center"/>
    </xf>
    <xf numFmtId="0" fontId="48" fillId="0" borderId="93" xfId="44" applyFont="1" applyBorder="1" applyAlignment="1">
      <alignment vertical="center"/>
    </xf>
    <xf numFmtId="0" fontId="48" fillId="0" borderId="94" xfId="44" applyFont="1" applyFill="1" applyBorder="1" applyAlignment="1">
      <alignment horizontal="right" vertical="center"/>
    </xf>
    <xf numFmtId="0" fontId="53" fillId="0" borderId="0" xfId="44" applyFont="1" applyAlignment="1">
      <alignment vertical="center"/>
    </xf>
    <xf numFmtId="0" fontId="48" fillId="0" borderId="0" xfId="44" applyFont="1" applyAlignment="1">
      <alignment vertical="center"/>
    </xf>
    <xf numFmtId="0" fontId="3" fillId="0" borderId="0" xfId="45" applyAlignment="1">
      <alignment vertical="center"/>
    </xf>
    <xf numFmtId="0" fontId="51" fillId="0" borderId="0" xfId="45" applyFont="1" applyAlignment="1">
      <alignment vertical="center"/>
    </xf>
    <xf numFmtId="0" fontId="48" fillId="0" borderId="25" xfId="45" applyFont="1" applyBorder="1" applyAlignment="1">
      <alignment vertical="center"/>
    </xf>
    <xf numFmtId="0" fontId="48" fillId="0" borderId="26" xfId="45" applyFont="1" applyBorder="1" applyAlignment="1">
      <alignment vertical="center"/>
    </xf>
    <xf numFmtId="0" fontId="48" fillId="0" borderId="90" xfId="45" applyFont="1" applyBorder="1" applyAlignment="1">
      <alignment vertical="center"/>
    </xf>
    <xf numFmtId="0" fontId="48" fillId="0" borderId="90" xfId="45" applyFont="1" applyBorder="1" applyAlignment="1">
      <alignment horizontal="right" vertical="center"/>
    </xf>
    <xf numFmtId="0" fontId="52" fillId="0" borderId="91" xfId="45" applyFont="1" applyBorder="1" applyAlignment="1">
      <alignment horizontal="center" vertical="center"/>
    </xf>
    <xf numFmtId="0" fontId="52" fillId="0" borderId="92" xfId="45" applyFont="1" applyBorder="1" applyAlignment="1">
      <alignment horizontal="center" vertical="center"/>
    </xf>
    <xf numFmtId="0" fontId="3" fillId="0" borderId="0" xfId="45" applyAlignment="1">
      <alignment horizontal="left" vertical="center"/>
    </xf>
    <xf numFmtId="0" fontId="48" fillId="0" borderId="93" xfId="45" applyFont="1" applyBorder="1" applyAlignment="1">
      <alignment vertical="center"/>
    </xf>
    <xf numFmtId="0" fontId="48" fillId="0" borderId="94" xfId="45" applyFont="1" applyFill="1" applyBorder="1" applyAlignment="1">
      <alignment horizontal="right" vertical="center"/>
    </xf>
    <xf numFmtId="0" fontId="49" fillId="0" borderId="0" xfId="45" applyFont="1" applyAlignment="1">
      <alignment vertical="center"/>
    </xf>
    <xf numFmtId="0" fontId="48" fillId="0" borderId="0" xfId="45" applyFont="1" applyAlignment="1">
      <alignment vertical="center"/>
    </xf>
    <xf numFmtId="0" fontId="18" fillId="0" borderId="0" xfId="47" applyFont="1"/>
    <xf numFmtId="0" fontId="58" fillId="0" borderId="0" xfId="47" applyFont="1"/>
    <xf numFmtId="0" fontId="42" fillId="0" borderId="0" xfId="0" applyFont="1">
      <alignment vertical="center"/>
    </xf>
    <xf numFmtId="0" fontId="0" fillId="0" borderId="26" xfId="0" applyBorder="1" applyAlignment="1">
      <alignment horizontal="left" vertical="center"/>
    </xf>
    <xf numFmtId="0" fontId="0" fillId="0" borderId="27" xfId="0" applyBorder="1" applyAlignment="1">
      <alignment horizontal="left" vertical="center" wrapText="1"/>
    </xf>
    <xf numFmtId="0" fontId="8" fillId="0" borderId="0" xfId="42" applyFont="1" applyAlignment="1">
      <alignment horizontal="left" vertical="center"/>
    </xf>
    <xf numFmtId="0" fontId="8" fillId="0" borderId="0" xfId="42" applyFont="1" applyFill="1" applyAlignment="1">
      <alignment horizontal="left" vertical="center"/>
    </xf>
    <xf numFmtId="0" fontId="9" fillId="0" borderId="0" xfId="42" applyFont="1" applyAlignment="1">
      <alignment horizontal="left" vertical="center"/>
    </xf>
    <xf numFmtId="0" fontId="41" fillId="0" borderId="0" xfId="42" applyAlignment="1">
      <alignment horizontal="right" vertical="center"/>
    </xf>
    <xf numFmtId="0" fontId="7" fillId="0" borderId="0" xfId="42" applyFont="1" applyBorder="1" applyAlignment="1">
      <alignment horizontal="center" vertical="center"/>
    </xf>
    <xf numFmtId="0" fontId="8" fillId="0" borderId="22" xfId="42" applyFont="1" applyBorder="1" applyAlignment="1">
      <alignment horizontal="left" vertical="center"/>
    </xf>
    <xf numFmtId="0" fontId="9" fillId="0" borderId="0" xfId="42" applyFont="1" applyAlignment="1">
      <alignment vertical="center"/>
    </xf>
    <xf numFmtId="0" fontId="13" fillId="0" borderId="0" xfId="42" applyFont="1">
      <alignment vertical="center"/>
    </xf>
    <xf numFmtId="0" fontId="41" fillId="0" borderId="14" xfId="42" applyBorder="1" applyAlignment="1">
      <alignment horizontal="left" vertical="center"/>
    </xf>
    <xf numFmtId="0" fontId="41" fillId="0" borderId="23" xfId="42" applyBorder="1" applyAlignment="1">
      <alignment horizontal="left" vertical="center"/>
    </xf>
    <xf numFmtId="0" fontId="41" fillId="0" borderId="16" xfId="42" applyBorder="1" applyAlignment="1">
      <alignment horizontal="left" vertical="center" wrapText="1"/>
    </xf>
    <xf numFmtId="0" fontId="41" fillId="0" borderId="19" xfId="42" applyBorder="1" applyAlignment="1">
      <alignment horizontal="left" vertical="center"/>
    </xf>
    <xf numFmtId="0" fontId="41" fillId="0" borderId="10" xfId="42" applyBorder="1" applyAlignment="1">
      <alignment horizontal="center" vertical="center"/>
    </xf>
    <xf numFmtId="0" fontId="41" fillId="0" borderId="10" xfId="42" applyBorder="1" applyAlignment="1">
      <alignment horizontal="left" vertical="center"/>
    </xf>
    <xf numFmtId="0" fontId="41" fillId="0" borderId="19" xfId="42" applyBorder="1" applyAlignment="1">
      <alignment horizontal="left" vertical="center" wrapText="1"/>
    </xf>
    <xf numFmtId="0" fontId="41" fillId="0" borderId="18" xfId="42" applyBorder="1" applyAlignment="1">
      <alignment horizontal="left" vertical="center"/>
    </xf>
    <xf numFmtId="0" fontId="41" fillId="0" borderId="11" xfId="42" applyBorder="1" applyAlignment="1">
      <alignment horizontal="left" vertical="center" wrapText="1"/>
    </xf>
    <xf numFmtId="0" fontId="41" fillId="0" borderId="21" xfId="42" applyBorder="1" applyAlignment="1">
      <alignment horizontal="left" vertical="center" indent="1"/>
    </xf>
    <xf numFmtId="0" fontId="3" fillId="0" borderId="22" xfId="42" applyFont="1" applyBorder="1" applyAlignment="1">
      <alignment horizontal="center" vertical="center"/>
    </xf>
    <xf numFmtId="0" fontId="5" fillId="0" borderId="0" xfId="42" applyFont="1" applyBorder="1" applyAlignment="1">
      <alignment horizontal="center" vertical="center"/>
    </xf>
    <xf numFmtId="0" fontId="5" fillId="0" borderId="0" xfId="42" applyFont="1">
      <alignment vertical="center"/>
    </xf>
    <xf numFmtId="0" fontId="63" fillId="0" borderId="0" xfId="42" applyFont="1" applyAlignment="1">
      <alignment horizontal="left" vertical="center"/>
    </xf>
    <xf numFmtId="0" fontId="8" fillId="0" borderId="14" xfId="42" applyFont="1" applyBorder="1">
      <alignment vertical="center"/>
    </xf>
    <xf numFmtId="0" fontId="8" fillId="0" borderId="0" xfId="42" applyFont="1" applyBorder="1" applyAlignment="1">
      <alignment horizontal="center" vertical="center"/>
    </xf>
    <xf numFmtId="0" fontId="65" fillId="0" borderId="0" xfId="42" applyFont="1" applyAlignment="1">
      <alignment horizontal="right" vertical="center"/>
    </xf>
    <xf numFmtId="0" fontId="41" fillId="0" borderId="22" xfId="42" applyBorder="1" applyAlignment="1">
      <alignment horizontal="left" vertical="center" wrapText="1" indent="1"/>
    </xf>
    <xf numFmtId="0" fontId="41" fillId="0" borderId="0" xfId="42" applyBorder="1">
      <alignment vertical="center"/>
    </xf>
    <xf numFmtId="0" fontId="8" fillId="0" borderId="0" xfId="55" applyFont="1">
      <alignment vertical="center"/>
    </xf>
    <xf numFmtId="0" fontId="43" fillId="0" borderId="0" xfId="55" applyFont="1" applyFill="1" applyAlignment="1">
      <alignment horizontal="left" vertical="center" wrapText="1"/>
    </xf>
    <xf numFmtId="0" fontId="65" fillId="0" borderId="0" xfId="42" applyFont="1" applyAlignment="1">
      <alignment horizontal="left" vertical="center" wrapText="1"/>
    </xf>
    <xf numFmtId="0" fontId="67" fillId="0" borderId="0" xfId="55" applyFont="1" applyFill="1" applyBorder="1" applyAlignment="1">
      <alignment horizontal="left" vertical="center" wrapText="1"/>
    </xf>
    <xf numFmtId="0" fontId="65" fillId="0" borderId="0" xfId="55" applyFont="1" applyFill="1" applyBorder="1" applyAlignment="1">
      <alignment horizontal="center" vertical="center" wrapText="1" shrinkToFit="1"/>
    </xf>
    <xf numFmtId="0" fontId="65" fillId="0" borderId="0" xfId="42" applyFont="1" applyBorder="1" applyAlignment="1">
      <alignment horizontal="center" vertical="center" shrinkToFit="1"/>
    </xf>
    <xf numFmtId="0" fontId="65" fillId="0" borderId="0" xfId="55" applyFont="1" applyFill="1" applyBorder="1" applyAlignment="1">
      <alignment horizontal="center" vertical="center" shrinkToFit="1"/>
    </xf>
    <xf numFmtId="0" fontId="65" fillId="0" borderId="61" xfId="55" applyFont="1" applyFill="1" applyBorder="1" applyAlignment="1">
      <alignment horizontal="center" vertical="center" wrapText="1" shrinkToFit="1"/>
    </xf>
    <xf numFmtId="0" fontId="65" fillId="0" borderId="62" xfId="55" applyFont="1" applyFill="1" applyBorder="1" applyAlignment="1">
      <alignment horizontal="center" vertical="center" wrapText="1" shrinkToFit="1"/>
    </xf>
    <xf numFmtId="0" fontId="65" fillId="0" borderId="52" xfId="55" applyFont="1" applyFill="1" applyBorder="1" applyAlignment="1">
      <alignment horizontal="center" vertical="center" wrapText="1"/>
    </xf>
    <xf numFmtId="0" fontId="65" fillId="0" borderId="60" xfId="55" applyFont="1" applyFill="1" applyBorder="1" applyAlignment="1">
      <alignment horizontal="center" vertical="center" wrapText="1"/>
    </xf>
    <xf numFmtId="0" fontId="65" fillId="0" borderId="65" xfId="55" applyFont="1" applyFill="1" applyBorder="1" applyAlignment="1">
      <alignment horizontal="center" vertical="center" shrinkToFit="1"/>
    </xf>
    <xf numFmtId="0" fontId="65" fillId="0" borderId="67" xfId="55" applyFont="1" applyFill="1" applyBorder="1" applyAlignment="1">
      <alignment horizontal="center" vertical="center" shrinkToFit="1"/>
    </xf>
    <xf numFmtId="0" fontId="65" fillId="0" borderId="54" xfId="55" applyFont="1" applyFill="1" applyBorder="1" applyAlignment="1">
      <alignment horizontal="center" vertical="center" shrinkToFit="1"/>
    </xf>
    <xf numFmtId="0" fontId="65" fillId="0" borderId="10" xfId="55" applyFont="1" applyFill="1" applyBorder="1" applyAlignment="1">
      <alignment horizontal="center" vertical="center" shrinkToFit="1"/>
    </xf>
    <xf numFmtId="0" fontId="50" fillId="0" borderId="54" xfId="55" applyFont="1" applyFill="1" applyBorder="1" applyAlignment="1">
      <alignment horizontal="center" vertical="center" shrinkToFit="1"/>
    </xf>
    <xf numFmtId="0" fontId="50" fillId="0" borderId="10" xfId="55" applyFont="1" applyFill="1" applyBorder="1" applyAlignment="1">
      <alignment horizontal="center" vertical="center" shrinkToFit="1"/>
    </xf>
    <xf numFmtId="0" fontId="50" fillId="0" borderId="52" xfId="55" applyFont="1" applyFill="1" applyBorder="1" applyAlignment="1">
      <alignment horizontal="center" vertical="center" shrinkToFit="1"/>
    </xf>
    <xf numFmtId="0" fontId="12" fillId="0" borderId="0" xfId="55" applyFont="1">
      <alignment vertical="center"/>
    </xf>
    <xf numFmtId="0" fontId="41" fillId="0" borderId="20" xfId="42" applyBorder="1" applyAlignment="1">
      <alignment horizontal="left" vertical="center" wrapText="1"/>
    </xf>
    <xf numFmtId="0" fontId="41" fillId="0" borderId="10" xfId="42" applyBorder="1" applyAlignment="1">
      <alignment horizontal="left" vertical="center" wrapText="1"/>
    </xf>
    <xf numFmtId="0" fontId="41" fillId="0" borderId="0" xfId="42" applyAlignment="1">
      <alignment vertical="center"/>
    </xf>
    <xf numFmtId="0" fontId="65" fillId="0" borderId="0" xfId="42" applyFont="1">
      <alignment vertical="center"/>
    </xf>
    <xf numFmtId="0" fontId="65" fillId="0" borderId="0" xfId="42" applyFont="1" applyAlignment="1">
      <alignment horizontal="center" vertical="center"/>
    </xf>
    <xf numFmtId="0" fontId="65" fillId="0" borderId="0" xfId="42" applyFont="1" applyBorder="1" applyAlignment="1">
      <alignment horizontal="left" vertical="center"/>
    </xf>
    <xf numFmtId="0" fontId="65" fillId="0" borderId="0" xfId="42" applyFont="1" applyBorder="1" applyAlignment="1">
      <alignment vertical="center"/>
    </xf>
    <xf numFmtId="0" fontId="65" fillId="0" borderId="0" xfId="42" applyFont="1" applyBorder="1">
      <alignment vertical="center"/>
    </xf>
    <xf numFmtId="0" fontId="65" fillId="0" borderId="0" xfId="42" applyFont="1" applyFill="1" applyBorder="1" applyAlignment="1">
      <alignment vertical="center"/>
    </xf>
    <xf numFmtId="0" fontId="65" fillId="0" borderId="0" xfId="42" applyNumberFormat="1" applyFont="1" applyBorder="1" applyAlignment="1">
      <alignment vertical="center" textRotation="255" wrapText="1"/>
    </xf>
    <xf numFmtId="0" fontId="65" fillId="0" borderId="0" xfId="42" applyFont="1" applyBorder="1" applyAlignment="1">
      <alignment vertical="center" textRotation="255" wrapText="1"/>
    </xf>
    <xf numFmtId="49" fontId="65" fillId="0" borderId="0" xfId="42" applyNumberFormat="1" applyFont="1" applyBorder="1" applyAlignment="1">
      <alignment vertical="center"/>
    </xf>
    <xf numFmtId="0" fontId="65" fillId="0" borderId="0" xfId="42" applyNumberFormat="1" applyFont="1" applyBorder="1" applyAlignment="1">
      <alignment vertical="center"/>
    </xf>
    <xf numFmtId="0" fontId="70" fillId="0" borderId="0" xfId="42" applyFont="1">
      <alignment vertical="center"/>
    </xf>
    <xf numFmtId="0" fontId="0" fillId="0" borderId="0" xfId="45" applyFont="1" applyAlignment="1">
      <alignment vertical="center"/>
    </xf>
    <xf numFmtId="0" fontId="5" fillId="0" borderId="0" xfId="42" applyFont="1" applyBorder="1" applyAlignment="1">
      <alignment horizontal="center" vertical="center"/>
    </xf>
    <xf numFmtId="0" fontId="41" fillId="0" borderId="0" xfId="42" applyAlignment="1">
      <alignment vertical="center"/>
    </xf>
    <xf numFmtId="0" fontId="41" fillId="0" borderId="0" xfId="42" applyAlignment="1">
      <alignment horizontal="right" vertical="center"/>
    </xf>
    <xf numFmtId="0" fontId="9" fillId="0" borderId="0" xfId="42" applyFont="1" applyAlignment="1">
      <alignment horizontal="left" vertical="center"/>
    </xf>
    <xf numFmtId="0" fontId="41" fillId="0" borderId="20" xfId="42" applyBorder="1" applyAlignment="1">
      <alignment horizontal="left" vertical="center" wrapText="1"/>
    </xf>
    <xf numFmtId="0" fontId="65" fillId="0" borderId="10" xfId="55" applyFont="1" applyFill="1" applyBorder="1" applyAlignment="1">
      <alignment horizontal="center" vertical="center" shrinkToFit="1"/>
    </xf>
    <xf numFmtId="0" fontId="65" fillId="0" borderId="67" xfId="55" applyFont="1" applyFill="1" applyBorder="1" applyAlignment="1">
      <alignment horizontal="center" vertical="center" shrinkToFit="1"/>
    </xf>
    <xf numFmtId="0" fontId="67" fillId="0" borderId="0" xfId="55" applyFont="1" applyFill="1" applyBorder="1" applyAlignment="1">
      <alignment horizontal="left" vertical="center" wrapText="1"/>
    </xf>
    <xf numFmtId="0" fontId="50" fillId="0" borderId="10" xfId="55" applyFont="1" applyFill="1" applyBorder="1" applyAlignment="1">
      <alignment horizontal="center" vertical="center" shrinkToFit="1"/>
    </xf>
    <xf numFmtId="0" fontId="3" fillId="0" borderId="0" xfId="48" applyAlignment="1">
      <alignment horizontal="right" vertical="center"/>
    </xf>
    <xf numFmtId="0" fontId="5" fillId="0" borderId="0" xfId="48" applyFont="1" applyBorder="1" applyAlignment="1">
      <alignment horizontal="center" vertical="center"/>
    </xf>
    <xf numFmtId="0" fontId="41" fillId="0" borderId="0" xfId="63">
      <alignment vertical="center"/>
    </xf>
    <xf numFmtId="0" fontId="9" fillId="0" borderId="0" xfId="63" applyFont="1" applyAlignment="1">
      <alignment vertical="center"/>
    </xf>
    <xf numFmtId="0" fontId="13" fillId="0" borderId="0" xfId="63" applyFont="1">
      <alignment vertical="center"/>
    </xf>
    <xf numFmtId="0" fontId="9" fillId="0" borderId="0" xfId="63" applyFont="1">
      <alignment vertical="center"/>
    </xf>
    <xf numFmtId="0" fontId="5" fillId="0" borderId="0" xfId="63" applyFont="1" applyBorder="1" applyAlignment="1">
      <alignment horizontal="center" vertical="center"/>
    </xf>
    <xf numFmtId="0" fontId="5" fillId="0" borderId="0" xfId="63" applyFont="1">
      <alignment vertical="center"/>
    </xf>
    <xf numFmtId="0" fontId="41" fillId="0" borderId="14" xfId="63" applyBorder="1" applyAlignment="1">
      <alignment vertical="center"/>
    </xf>
    <xf numFmtId="0" fontId="41" fillId="0" borderId="13" xfId="63" applyBorder="1" applyAlignment="1">
      <alignment vertical="center"/>
    </xf>
    <xf numFmtId="0" fontId="41" fillId="0" borderId="16" xfId="63" applyBorder="1" applyAlignment="1">
      <alignment vertical="center"/>
    </xf>
    <xf numFmtId="0" fontId="41" fillId="0" borderId="12" xfId="63" applyBorder="1" applyAlignment="1">
      <alignment vertical="center"/>
    </xf>
    <xf numFmtId="0" fontId="41" fillId="0" borderId="0" xfId="63" applyAlignment="1">
      <alignment vertical="center"/>
    </xf>
    <xf numFmtId="0" fontId="41" fillId="0" borderId="10" xfId="63" applyBorder="1" applyAlignment="1">
      <alignment vertical="center"/>
    </xf>
    <xf numFmtId="0" fontId="41" fillId="0" borderId="15" xfId="63" applyBorder="1" applyAlignment="1">
      <alignment horizontal="left" vertical="center"/>
    </xf>
    <xf numFmtId="0" fontId="41" fillId="0" borderId="18" xfId="63" applyBorder="1" applyAlignment="1">
      <alignment vertical="center"/>
    </xf>
    <xf numFmtId="0" fontId="41" fillId="0" borderId="17" xfId="63" applyBorder="1" applyAlignment="1">
      <alignment vertical="center"/>
    </xf>
    <xf numFmtId="0" fontId="41" fillId="0" borderId="11" xfId="63" applyBorder="1" applyAlignment="1">
      <alignment horizontal="left" vertical="center" wrapText="1"/>
    </xf>
    <xf numFmtId="0" fontId="41" fillId="0" borderId="14" xfId="63" applyBorder="1" applyAlignment="1">
      <alignment horizontal="left" vertical="center"/>
    </xf>
    <xf numFmtId="0" fontId="41" fillId="0" borderId="13" xfId="63" applyBorder="1" applyAlignment="1">
      <alignment horizontal="left" vertical="center"/>
    </xf>
    <xf numFmtId="0" fontId="41" fillId="0" borderId="23" xfId="63" applyBorder="1" applyAlignment="1">
      <alignment horizontal="left" vertical="center"/>
    </xf>
    <xf numFmtId="0" fontId="41" fillId="0" borderId="16" xfId="63" applyBorder="1" applyAlignment="1">
      <alignment horizontal="left" vertical="center" wrapText="1"/>
    </xf>
    <xf numFmtId="0" fontId="41" fillId="0" borderId="12" xfId="63" applyBorder="1" applyAlignment="1">
      <alignment horizontal="left" vertical="center"/>
    </xf>
    <xf numFmtId="0" fontId="41" fillId="0" borderId="91" xfId="63" applyBorder="1" applyAlignment="1">
      <alignment horizontal="right" vertical="center"/>
    </xf>
    <xf numFmtId="0" fontId="41" fillId="0" borderId="22" xfId="63" applyBorder="1" applyAlignment="1">
      <alignment horizontal="right" vertical="center"/>
    </xf>
    <xf numFmtId="0" fontId="41" fillId="0" borderId="10" xfId="63" applyBorder="1" applyAlignment="1">
      <alignment horizontal="right" vertical="center"/>
    </xf>
    <xf numFmtId="0" fontId="41" fillId="0" borderId="10" xfId="63" applyBorder="1" applyAlignment="1">
      <alignment horizontal="center" vertical="center" wrapText="1"/>
    </xf>
    <xf numFmtId="0" fontId="41" fillId="0" borderId="15" xfId="63" applyBorder="1" applyAlignment="1">
      <alignment horizontal="left" vertical="center" wrapText="1"/>
    </xf>
    <xf numFmtId="0" fontId="41" fillId="0" borderId="19" xfId="63" applyBorder="1" applyAlignment="1">
      <alignment horizontal="left" vertical="center"/>
    </xf>
    <xf numFmtId="0" fontId="41" fillId="0" borderId="21" xfId="63" applyBorder="1" applyAlignment="1">
      <alignment horizontal="right" vertical="center"/>
    </xf>
    <xf numFmtId="0" fontId="41" fillId="0" borderId="10" xfId="63" applyBorder="1" applyAlignment="1">
      <alignment horizontal="center" vertical="center"/>
    </xf>
    <xf numFmtId="0" fontId="41" fillId="0" borderId="19" xfId="63" applyBorder="1" applyAlignment="1">
      <alignment horizontal="left" vertical="center" wrapText="1"/>
    </xf>
    <xf numFmtId="0" fontId="41" fillId="0" borderId="18" xfId="63" applyBorder="1" applyAlignment="1">
      <alignment horizontal="left" vertical="center"/>
    </xf>
    <xf numFmtId="0" fontId="41" fillId="0" borderId="21" xfId="63" applyBorder="1" applyAlignment="1">
      <alignment horizontal="left" vertical="center" indent="1"/>
    </xf>
    <xf numFmtId="0" fontId="3" fillId="0" borderId="22" xfId="63" applyFont="1" applyBorder="1" applyAlignment="1">
      <alignment horizontal="center" vertical="center"/>
    </xf>
    <xf numFmtId="0" fontId="65" fillId="0" borderId="0" xfId="63" applyFont="1" applyAlignment="1">
      <alignment horizontal="left" vertical="center" wrapText="1"/>
    </xf>
    <xf numFmtId="0" fontId="65" fillId="0" borderId="0" xfId="63" applyFont="1" applyBorder="1" applyAlignment="1">
      <alignment horizontal="center" vertical="center" shrinkToFit="1"/>
    </xf>
    <xf numFmtId="0" fontId="8" fillId="0" borderId="0" xfId="48" applyFont="1">
      <alignment vertical="center"/>
    </xf>
    <xf numFmtId="0" fontId="3" fillId="0" borderId="21" xfId="48" applyBorder="1" applyAlignment="1">
      <alignment horizontal="center" vertical="center"/>
    </xf>
    <xf numFmtId="0" fontId="44" fillId="27" borderId="10" xfId="48" applyFont="1" applyFill="1" applyBorder="1" applyAlignment="1">
      <alignment horizontal="center" vertical="center"/>
    </xf>
    <xf numFmtId="0" fontId="3" fillId="0" borderId="10" xfId="48" applyBorder="1" applyAlignment="1">
      <alignment horizontal="center" vertical="center"/>
    </xf>
    <xf numFmtId="0" fontId="3" fillId="0" borderId="0" xfId="48" applyBorder="1" applyAlignment="1">
      <alignment vertical="center"/>
    </xf>
    <xf numFmtId="0" fontId="3" fillId="0" borderId="10" xfId="48" applyFont="1" applyBorder="1" applyAlignment="1">
      <alignment horizontal="center" vertical="center"/>
    </xf>
    <xf numFmtId="0" fontId="5" fillId="0" borderId="0" xfId="48" applyFont="1" applyBorder="1" applyAlignment="1">
      <alignment vertical="center"/>
    </xf>
    <xf numFmtId="0" fontId="41" fillId="0" borderId="0" xfId="63" applyFont="1" applyAlignment="1">
      <alignment vertical="center"/>
    </xf>
    <xf numFmtId="0" fontId="75" fillId="0" borderId="0" xfId="47" applyFont="1"/>
    <xf numFmtId="0" fontId="6" fillId="0" borderId="0" xfId="48" applyFont="1">
      <alignment vertical="center"/>
    </xf>
    <xf numFmtId="0" fontId="75" fillId="0" borderId="0" xfId="48" applyFont="1" applyAlignment="1">
      <alignment horizontal="center" vertical="center"/>
    </xf>
    <xf numFmtId="0" fontId="58" fillId="0" borderId="10" xfId="48" applyFont="1" applyBorder="1" applyAlignment="1">
      <alignment vertical="center"/>
    </xf>
    <xf numFmtId="0" fontId="75" fillId="0" borderId="0" xfId="48" applyFont="1">
      <alignment vertical="center"/>
    </xf>
    <xf numFmtId="0" fontId="75" fillId="0" borderId="22" xfId="48" applyFont="1" applyBorder="1" applyAlignment="1">
      <alignment horizontal="center" vertical="center"/>
    </xf>
    <xf numFmtId="0" fontId="75" fillId="0" borderId="170" xfId="48" applyFont="1" applyBorder="1">
      <alignment vertical="center"/>
    </xf>
    <xf numFmtId="0" fontId="75" fillId="0" borderId="171" xfId="48" applyFont="1" applyBorder="1">
      <alignment vertical="center"/>
    </xf>
    <xf numFmtId="0" fontId="75" fillId="0" borderId="172" xfId="48" applyFont="1" applyBorder="1">
      <alignment vertical="center"/>
    </xf>
    <xf numFmtId="0" fontId="75" fillId="0" borderId="160" xfId="48" applyFont="1" applyBorder="1">
      <alignment vertical="center"/>
    </xf>
    <xf numFmtId="0" fontId="75" fillId="0" borderId="16" xfId="48" applyFont="1" applyBorder="1" applyAlignment="1">
      <alignment horizontal="center" vertical="center"/>
    </xf>
    <xf numFmtId="0" fontId="75" fillId="0" borderId="173" xfId="48" applyFont="1" applyBorder="1">
      <alignment vertical="center"/>
    </xf>
    <xf numFmtId="0" fontId="75" fillId="0" borderId="174" xfId="48" applyFont="1" applyBorder="1">
      <alignment vertical="center"/>
    </xf>
    <xf numFmtId="0" fontId="75" fillId="0" borderId="0" xfId="48" applyFont="1" applyAlignment="1">
      <alignment horizontal="left" vertical="center" wrapText="1"/>
    </xf>
    <xf numFmtId="0" fontId="18" fillId="0" borderId="10" xfId="48" applyFont="1" applyBorder="1" applyAlignment="1">
      <alignment horizontal="center" vertical="center" wrapText="1"/>
    </xf>
    <xf numFmtId="0" fontId="75" fillId="0" borderId="22" xfId="48" applyFont="1" applyBorder="1">
      <alignment vertical="center"/>
    </xf>
    <xf numFmtId="0" fontId="75" fillId="0" borderId="24" xfId="48" applyFont="1" applyBorder="1">
      <alignment vertical="center"/>
    </xf>
    <xf numFmtId="0" fontId="18" fillId="0" borderId="20" xfId="48" applyFont="1" applyBorder="1" applyAlignment="1">
      <alignment horizontal="center" vertical="center" wrapText="1"/>
    </xf>
    <xf numFmtId="0" fontId="75" fillId="0" borderId="0" xfId="48" applyFont="1" applyAlignment="1">
      <alignment vertical="center" textRotation="255" wrapText="1"/>
    </xf>
    <xf numFmtId="0" fontId="58" fillId="0" borderId="0" xfId="48" applyFont="1">
      <alignment vertical="center"/>
    </xf>
    <xf numFmtId="0" fontId="78" fillId="0" borderId="0" xfId="42" applyFont="1" applyAlignment="1">
      <alignment horizontal="left" vertical="center"/>
    </xf>
    <xf numFmtId="0" fontId="79" fillId="0" borderId="0" xfId="42" applyFont="1" applyAlignment="1">
      <alignment horizontal="left" vertical="center"/>
    </xf>
    <xf numFmtId="0" fontId="80" fillId="0" borderId="0" xfId="42" applyFont="1" applyAlignment="1">
      <alignment horizontal="left" vertical="center"/>
    </xf>
    <xf numFmtId="0" fontId="79" fillId="0" borderId="0" xfId="42" applyFont="1" applyAlignment="1">
      <alignment vertical="top"/>
    </xf>
    <xf numFmtId="0" fontId="79" fillId="0" borderId="11" xfId="42" applyFont="1" applyBorder="1" applyAlignment="1">
      <alignment horizontal="left" vertical="center"/>
    </xf>
    <xf numFmtId="0" fontId="79" fillId="0" borderId="17" xfId="42" applyFont="1" applyBorder="1" applyAlignment="1">
      <alignment horizontal="left" vertical="center"/>
    </xf>
    <xf numFmtId="0" fontId="79" fillId="0" borderId="18" xfId="42" applyFont="1" applyBorder="1" applyAlignment="1">
      <alignment horizontal="left" vertical="center"/>
    </xf>
    <xf numFmtId="0" fontId="79" fillId="0" borderId="15" xfId="42" applyFont="1" applyBorder="1" applyAlignment="1">
      <alignment horizontal="left" vertical="center"/>
    </xf>
    <xf numFmtId="0" fontId="81" fillId="0" borderId="15" xfId="42" applyFont="1" applyBorder="1" applyAlignment="1">
      <alignment vertical="center"/>
    </xf>
    <xf numFmtId="0" fontId="81" fillId="0" borderId="12" xfId="42" applyFont="1" applyBorder="1" applyAlignment="1">
      <alignment vertical="center"/>
    </xf>
    <xf numFmtId="0" fontId="79" fillId="0" borderId="0" xfId="42" applyFont="1" applyBorder="1" applyAlignment="1">
      <alignment horizontal="left" vertical="center"/>
    </xf>
    <xf numFmtId="0" fontId="79" fillId="0" borderId="12" xfId="42" applyFont="1" applyBorder="1" applyAlignment="1">
      <alignment horizontal="left" vertical="center"/>
    </xf>
    <xf numFmtId="0" fontId="79" fillId="0" borderId="0" xfId="42" applyFont="1" applyAlignment="1">
      <alignment horizontal="left" vertical="top"/>
    </xf>
    <xf numFmtId="0" fontId="79" fillId="0" borderId="15" xfId="42" applyFont="1" applyBorder="1">
      <alignment vertical="center"/>
    </xf>
    <xf numFmtId="0" fontId="79" fillId="0" borderId="0" xfId="46" applyFont="1" applyAlignment="1">
      <alignment horizontal="center" vertical="center"/>
    </xf>
    <xf numFmtId="0" fontId="79" fillId="0" borderId="0" xfId="46" applyFont="1" applyBorder="1" applyAlignment="1">
      <alignment horizontal="center" vertical="center"/>
    </xf>
    <xf numFmtId="0" fontId="79" fillId="0" borderId="12" xfId="42" applyFont="1" applyBorder="1">
      <alignment vertical="center"/>
    </xf>
    <xf numFmtId="0" fontId="79" fillId="0" borderId="15" xfId="42" applyFont="1" applyBorder="1" applyAlignment="1">
      <alignment horizontal="center" vertical="center"/>
    </xf>
    <xf numFmtId="0" fontId="79" fillId="0" borderId="0" xfId="42" applyFont="1" applyAlignment="1">
      <alignment horizontal="center" vertical="center"/>
    </xf>
    <xf numFmtId="0" fontId="79" fillId="0" borderId="0" xfId="42" applyFont="1" applyBorder="1" applyAlignment="1">
      <alignment horizontal="center" vertical="center"/>
    </xf>
    <xf numFmtId="0" fontId="79" fillId="0" borderId="12" xfId="42" applyFont="1" applyBorder="1" applyAlignment="1">
      <alignment horizontal="center" vertical="center"/>
    </xf>
    <xf numFmtId="0" fontId="79" fillId="0" borderId="0" xfId="42" applyFont="1" applyAlignment="1">
      <alignment vertical="center"/>
    </xf>
    <xf numFmtId="0" fontId="79" fillId="0" borderId="0" xfId="42" applyFont="1" applyAlignment="1">
      <alignment vertical="center" wrapText="1"/>
    </xf>
    <xf numFmtId="0" fontId="79" fillId="0" borderId="12" xfId="42" applyFont="1" applyBorder="1" applyAlignment="1">
      <alignment vertical="center" wrapText="1"/>
    </xf>
    <xf numFmtId="0" fontId="79" fillId="0" borderId="0" xfId="42" applyFont="1" applyAlignment="1">
      <alignment horizontal="left" vertical="center" wrapText="1"/>
    </xf>
    <xf numFmtId="0" fontId="84" fillId="0" borderId="10" xfId="42" applyFont="1" applyBorder="1" applyAlignment="1">
      <alignment horizontal="left" vertical="center"/>
    </xf>
    <xf numFmtId="0" fontId="84" fillId="0" borderId="0" xfId="42" applyFont="1" applyAlignment="1">
      <alignment horizontal="left" vertical="center"/>
    </xf>
    <xf numFmtId="49" fontId="84" fillId="0" borderId="10" xfId="42" applyNumberFormat="1" applyFont="1" applyBorder="1" applyAlignment="1">
      <alignment horizontal="center" vertical="center"/>
    </xf>
    <xf numFmtId="0" fontId="79" fillId="0" borderId="0" xfId="42" applyFont="1" applyAlignment="1">
      <alignment vertical="top" wrapText="1"/>
    </xf>
    <xf numFmtId="0" fontId="84" fillId="0" borderId="0" xfId="42" applyFont="1" applyAlignment="1">
      <alignment vertical="center" wrapText="1"/>
    </xf>
    <xf numFmtId="0" fontId="84" fillId="0" borderId="0" xfId="42" applyFont="1" applyAlignment="1">
      <alignment horizontal="left" vertical="center" wrapText="1"/>
    </xf>
    <xf numFmtId="0" fontId="79" fillId="0" borderId="0" xfId="42" applyFont="1" applyAlignment="1">
      <alignment horizontal="center" vertical="top" wrapText="1"/>
    </xf>
    <xf numFmtId="0" fontId="79" fillId="0" borderId="10" xfId="42" applyFont="1" applyBorder="1" applyAlignment="1">
      <alignment horizontal="center" vertical="center"/>
    </xf>
    <xf numFmtId="0" fontId="79" fillId="0" borderId="0" xfId="42" applyFont="1" applyAlignment="1">
      <alignment horizontal="left" vertical="top" wrapText="1"/>
    </xf>
    <xf numFmtId="0" fontId="79" fillId="0" borderId="16" xfId="42" applyFont="1" applyBorder="1" applyAlignment="1">
      <alignment horizontal="left" vertical="center"/>
    </xf>
    <xf numFmtId="0" fontId="79" fillId="0" borderId="13" xfId="42" applyFont="1" applyBorder="1" applyAlignment="1">
      <alignment horizontal="left" vertical="center"/>
    </xf>
    <xf numFmtId="0" fontId="79" fillId="0" borderId="14" xfId="42" applyFont="1" applyBorder="1" applyAlignment="1">
      <alignment horizontal="left" vertical="center"/>
    </xf>
    <xf numFmtId="0" fontId="86" fillId="0" borderId="0" xfId="42" applyFont="1" applyAlignment="1">
      <alignment vertical="top" wrapText="1"/>
    </xf>
    <xf numFmtId="0" fontId="78" fillId="0" borderId="0" xfId="42" applyFont="1" applyAlignment="1">
      <alignment vertical="top" wrapText="1"/>
    </xf>
    <xf numFmtId="0" fontId="79" fillId="0" borderId="11" xfId="42" applyFont="1" applyBorder="1">
      <alignment vertical="center"/>
    </xf>
    <xf numFmtId="0" fontId="79" fillId="0" borderId="17" xfId="46" applyFont="1" applyBorder="1" applyAlignment="1">
      <alignment horizontal="center" vertical="center"/>
    </xf>
    <xf numFmtId="0" fontId="79" fillId="0" borderId="18" xfId="42" applyFont="1" applyBorder="1">
      <alignment vertical="center"/>
    </xf>
    <xf numFmtId="0" fontId="79" fillId="0" borderId="12" xfId="42" applyFont="1" applyBorder="1" applyAlignment="1">
      <alignment vertical="top" wrapText="1"/>
    </xf>
    <xf numFmtId="0" fontId="79" fillId="0" borderId="0" xfId="42" applyFont="1">
      <alignment vertical="center"/>
    </xf>
    <xf numFmtId="0" fontId="79" fillId="0" borderId="0" xfId="42" applyFont="1" applyBorder="1" applyAlignment="1">
      <alignment vertical="top" wrapText="1"/>
    </xf>
    <xf numFmtId="0" fontId="79" fillId="0" borderId="13" xfId="42" applyFont="1" applyBorder="1" applyAlignment="1">
      <alignment vertical="top" wrapText="1"/>
    </xf>
    <xf numFmtId="0" fontId="79" fillId="0" borderId="16" xfId="42" applyFont="1" applyBorder="1">
      <alignment vertical="center"/>
    </xf>
    <xf numFmtId="0" fontId="79" fillId="0" borderId="13" xfId="46" applyFont="1" applyBorder="1" applyAlignment="1">
      <alignment horizontal="center" vertical="center"/>
    </xf>
    <xf numFmtId="0" fontId="79" fillId="0" borderId="14" xfId="42" applyFont="1" applyBorder="1">
      <alignment vertical="center"/>
    </xf>
    <xf numFmtId="0" fontId="79" fillId="0" borderId="17" xfId="42" applyFont="1" applyBorder="1" applyAlignment="1">
      <alignment vertical="top" wrapText="1"/>
    </xf>
    <xf numFmtId="0" fontId="79" fillId="0" borderId="17" xfId="42" applyFont="1" applyBorder="1">
      <alignment vertical="center"/>
    </xf>
    <xf numFmtId="0" fontId="79" fillId="0" borderId="0" xfId="42" applyFont="1" applyAlignment="1">
      <alignment horizontal="center" vertical="center" wrapText="1"/>
    </xf>
    <xf numFmtId="0" fontId="78" fillId="0" borderId="0" xfId="42" applyFont="1" applyAlignment="1">
      <alignment vertical="top"/>
    </xf>
    <xf numFmtId="0" fontId="78" fillId="0" borderId="11" xfId="42" applyFont="1" applyBorder="1" applyAlignment="1">
      <alignment horizontal="left" vertical="center"/>
    </xf>
    <xf numFmtId="0" fontId="78" fillId="0" borderId="17" xfId="42" applyFont="1" applyBorder="1" applyAlignment="1">
      <alignment horizontal="left" vertical="center"/>
    </xf>
    <xf numFmtId="0" fontId="78" fillId="0" borderId="18" xfId="42" applyFont="1" applyBorder="1" applyAlignment="1">
      <alignment horizontal="left" vertical="center"/>
    </xf>
    <xf numFmtId="0" fontId="78" fillId="0" borderId="15" xfId="42" applyFont="1" applyBorder="1" applyAlignment="1">
      <alignment horizontal="left" vertical="center"/>
    </xf>
    <xf numFmtId="0" fontId="78" fillId="0" borderId="15" xfId="42" applyFont="1" applyBorder="1">
      <alignment vertical="center"/>
    </xf>
    <xf numFmtId="0" fontId="78" fillId="0" borderId="0" xfId="46" applyFont="1" applyAlignment="1">
      <alignment horizontal="center" vertical="center"/>
    </xf>
    <xf numFmtId="0" fontId="78" fillId="0" borderId="12" xfId="42" applyFont="1" applyBorder="1">
      <alignment vertical="center"/>
    </xf>
    <xf numFmtId="0" fontId="78" fillId="0" borderId="0" xfId="42" applyFont="1" applyAlignment="1">
      <alignment horizontal="left" vertical="top"/>
    </xf>
    <xf numFmtId="0" fontId="78" fillId="0" borderId="0" xfId="42" applyFont="1" applyAlignment="1">
      <alignment horizontal="left" vertical="center" wrapText="1"/>
    </xf>
    <xf numFmtId="0" fontId="90" fillId="0" borderId="10" xfId="42" applyFont="1" applyBorder="1" applyAlignment="1">
      <alignment horizontal="left" vertical="center"/>
    </xf>
    <xf numFmtId="0" fontId="90" fillId="0" borderId="0" xfId="42" applyFont="1" applyAlignment="1">
      <alignment horizontal="left" vertical="center"/>
    </xf>
    <xf numFmtId="49" fontId="78" fillId="0" borderId="10" xfId="42" applyNumberFormat="1" applyFont="1" applyBorder="1" applyAlignment="1">
      <alignment horizontal="center" vertical="center"/>
    </xf>
    <xf numFmtId="0" fontId="90" fillId="0" borderId="0" xfId="42" applyFont="1" applyAlignment="1">
      <alignment vertical="center" wrapText="1"/>
    </xf>
    <xf numFmtId="0" fontId="90" fillId="0" borderId="0" xfId="42" applyFont="1" applyAlignment="1">
      <alignment horizontal="left" vertical="center" wrapText="1"/>
    </xf>
    <xf numFmtId="49" fontId="79" fillId="0" borderId="10" xfId="42" applyNumberFormat="1" applyFont="1" applyBorder="1" applyAlignment="1">
      <alignment horizontal="center" vertical="center"/>
    </xf>
    <xf numFmtId="0" fontId="78" fillId="0" borderId="10" xfId="42" applyFont="1" applyBorder="1" applyAlignment="1">
      <alignment horizontal="center" vertical="center"/>
    </xf>
    <xf numFmtId="0" fontId="78" fillId="0" borderId="0" xfId="42" applyFont="1" applyAlignment="1">
      <alignment horizontal="center" vertical="center" wrapText="1"/>
    </xf>
    <xf numFmtId="0" fontId="78" fillId="0" borderId="0" xfId="42" applyFont="1" applyAlignment="1">
      <alignment vertical="center" wrapText="1"/>
    </xf>
    <xf numFmtId="0" fontId="78" fillId="0" borderId="0" xfId="42" applyFont="1" applyBorder="1" applyAlignment="1">
      <alignment horizontal="center" vertical="center" wrapText="1"/>
    </xf>
    <xf numFmtId="0" fontId="78" fillId="0" borderId="0" xfId="46" applyFont="1" applyBorder="1" applyAlignment="1">
      <alignment horizontal="center" vertical="center"/>
    </xf>
    <xf numFmtId="0" fontId="78" fillId="0" borderId="16" xfId="42" applyFont="1" applyBorder="1" applyAlignment="1">
      <alignment horizontal="left" vertical="center"/>
    </xf>
    <xf numFmtId="0" fontId="78" fillId="0" borderId="13" xfId="42" applyFont="1" applyBorder="1" applyAlignment="1">
      <alignment vertical="center" wrapText="1"/>
    </xf>
    <xf numFmtId="0" fontId="78" fillId="0" borderId="16" xfId="42" applyFont="1" applyBorder="1">
      <alignment vertical="center"/>
    </xf>
    <xf numFmtId="0" fontId="78" fillId="0" borderId="13" xfId="46" applyFont="1" applyBorder="1" applyAlignment="1">
      <alignment horizontal="center" vertical="center"/>
    </xf>
    <xf numFmtId="0" fontId="78" fillId="0" borderId="14" xfId="42" applyFont="1" applyBorder="1">
      <alignment vertical="center"/>
    </xf>
    <xf numFmtId="0" fontId="78" fillId="0" borderId="0" xfId="42" applyFont="1" applyBorder="1" applyAlignment="1">
      <alignment horizontal="left" vertical="center"/>
    </xf>
    <xf numFmtId="0" fontId="78" fillId="0" borderId="0" xfId="42" applyFont="1" applyBorder="1" applyAlignment="1">
      <alignment vertical="center" wrapText="1"/>
    </xf>
    <xf numFmtId="0" fontId="78" fillId="0" borderId="0" xfId="42" applyFont="1" applyBorder="1" applyAlignment="1">
      <alignment horizontal="left" vertical="top" wrapText="1"/>
    </xf>
    <xf numFmtId="0" fontId="78" fillId="0" borderId="0" xfId="42" applyFont="1" applyBorder="1">
      <alignment vertical="center"/>
    </xf>
    <xf numFmtId="0" fontId="78" fillId="0" borderId="0" xfId="42" applyFont="1" applyAlignment="1">
      <alignment horizontal="center" vertical="center"/>
    </xf>
    <xf numFmtId="0" fontId="78" fillId="0" borderId="0" xfId="42" applyFont="1" applyAlignment="1">
      <alignment horizontal="left" vertical="top" wrapText="1"/>
    </xf>
    <xf numFmtId="0" fontId="79" fillId="0" borderId="22" xfId="42" applyFont="1" applyBorder="1" applyAlignment="1">
      <alignment horizontal="center" vertical="center"/>
    </xf>
    <xf numFmtId="0" fontId="79" fillId="0" borderId="23" xfId="42" applyFont="1" applyBorder="1" applyAlignment="1">
      <alignment horizontal="center" vertical="center"/>
    </xf>
    <xf numFmtId="0" fontId="79" fillId="0" borderId="23" xfId="42" applyFont="1" applyBorder="1" applyAlignment="1">
      <alignment horizontal="left" vertical="center"/>
    </xf>
    <xf numFmtId="0" fontId="79" fillId="0" borderId="24" xfId="42" applyFont="1" applyBorder="1" applyAlignment="1">
      <alignment horizontal="left" vertical="center"/>
    </xf>
    <xf numFmtId="0" fontId="79" fillId="0" borderId="12" xfId="42" applyFont="1" applyBorder="1" applyAlignment="1">
      <alignment horizontal="left" vertical="top" wrapText="1"/>
    </xf>
    <xf numFmtId="0" fontId="79" fillId="0" borderId="0" xfId="42" applyFont="1" applyBorder="1" applyAlignment="1">
      <alignment horizontal="center" vertical="top" wrapText="1"/>
    </xf>
    <xf numFmtId="0" fontId="79" fillId="0" borderId="13" xfId="42" applyFont="1" applyBorder="1" applyAlignment="1">
      <alignment horizontal="center" vertical="top" wrapText="1"/>
    </xf>
    <xf numFmtId="0" fontId="79" fillId="0" borderId="0" xfId="42" applyFont="1" applyAlignment="1">
      <alignment horizontal="center" vertical="top"/>
    </xf>
    <xf numFmtId="0" fontId="80" fillId="0" borderId="0" xfId="42" applyFont="1" applyAlignment="1">
      <alignment horizontal="left" vertical="center" wrapText="1"/>
    </xf>
    <xf numFmtId="0" fontId="92" fillId="0" borderId="0" xfId="42" applyFont="1" applyAlignment="1">
      <alignment horizontal="left" vertical="center"/>
    </xf>
    <xf numFmtId="0" fontId="59" fillId="0" borderId="0" xfId="48" applyFont="1">
      <alignment vertical="center"/>
    </xf>
    <xf numFmtId="0" fontId="3" fillId="0" borderId="0" xfId="48" applyFont="1">
      <alignment vertical="center"/>
    </xf>
    <xf numFmtId="0" fontId="58" fillId="0" borderId="0" xfId="48" applyFont="1" applyAlignment="1">
      <alignment horizontal="right" vertical="center"/>
    </xf>
    <xf numFmtId="0" fontId="59" fillId="0" borderId="0" xfId="48" applyFont="1" applyAlignment="1">
      <alignment horizontal="center" vertical="center"/>
    </xf>
    <xf numFmtId="0" fontId="58" fillId="0" borderId="22" xfId="48" applyFont="1" applyBorder="1" applyAlignment="1">
      <alignment horizontal="left" vertical="center"/>
    </xf>
    <xf numFmtId="0" fontId="58" fillId="0" borderId="21" xfId="48" applyFont="1" applyBorder="1" applyAlignment="1">
      <alignment horizontal="left" vertical="center"/>
    </xf>
    <xf numFmtId="0" fontId="58" fillId="0" borderId="10" xfId="48" applyFont="1" applyBorder="1" applyAlignment="1">
      <alignment horizontal="left" vertical="center"/>
    </xf>
    <xf numFmtId="0" fontId="58" fillId="0" borderId="15" xfId="48" applyFont="1" applyBorder="1">
      <alignment vertical="center"/>
    </xf>
    <xf numFmtId="0" fontId="58" fillId="0" borderId="12" xfId="48" applyFont="1" applyBorder="1">
      <alignment vertical="center"/>
    </xf>
    <xf numFmtId="0" fontId="58" fillId="0" borderId="10" xfId="48" applyFont="1" applyBorder="1" applyAlignment="1">
      <alignment horizontal="distributed" vertical="center" wrapText="1" justifyLastLine="1"/>
    </xf>
    <xf numFmtId="0" fontId="58" fillId="0" borderId="10" xfId="48" applyFont="1" applyBorder="1" applyAlignment="1">
      <alignment horizontal="right" vertical="center" indent="1"/>
    </xf>
    <xf numFmtId="0" fontId="58" fillId="0" borderId="15" xfId="48" applyFont="1" applyBorder="1" applyAlignment="1">
      <alignment horizontal="right" vertical="center"/>
    </xf>
    <xf numFmtId="0" fontId="58" fillId="0" borderId="16" xfId="48" applyFont="1" applyBorder="1">
      <alignment vertical="center"/>
    </xf>
    <xf numFmtId="0" fontId="58" fillId="0" borderId="13" xfId="48" applyFont="1" applyBorder="1">
      <alignment vertical="center"/>
    </xf>
    <xf numFmtId="0" fontId="58" fillId="0" borderId="14" xfId="48" applyFont="1" applyBorder="1">
      <alignment vertical="center"/>
    </xf>
    <xf numFmtId="0" fontId="58" fillId="0" borderId="17" xfId="48" applyFont="1" applyBorder="1">
      <alignment vertical="center"/>
    </xf>
    <xf numFmtId="0" fontId="58" fillId="0" borderId="18" xfId="48" applyFont="1" applyBorder="1">
      <alignment vertical="center"/>
    </xf>
    <xf numFmtId="0" fontId="58" fillId="0" borderId="10" xfId="48" applyFont="1" applyBorder="1" applyAlignment="1">
      <alignment horizontal="center" vertical="center"/>
    </xf>
    <xf numFmtId="0" fontId="58" fillId="0" borderId="22" xfId="48" applyFont="1" applyBorder="1">
      <alignment vertical="center"/>
    </xf>
    <xf numFmtId="0" fontId="58" fillId="0" borderId="0" xfId="48" applyFont="1" applyAlignment="1">
      <alignment horizontal="left" vertical="center"/>
    </xf>
    <xf numFmtId="0" fontId="58" fillId="0" borderId="21" xfId="48" applyFont="1" applyBorder="1" applyAlignment="1">
      <alignment vertical="center"/>
    </xf>
    <xf numFmtId="0" fontId="58" fillId="0" borderId="22" xfId="48" applyFont="1" applyBorder="1" applyAlignment="1">
      <alignment vertical="center"/>
    </xf>
    <xf numFmtId="0" fontId="58" fillId="0" borderId="12" xfId="48" applyFont="1" applyBorder="1" applyAlignment="1">
      <alignment horizontal="center" vertical="center" wrapText="1" justifyLastLine="1"/>
    </xf>
    <xf numFmtId="0" fontId="58" fillId="28" borderId="10" xfId="48" applyFont="1" applyFill="1" applyBorder="1" applyAlignment="1">
      <alignment horizontal="right" vertical="center" indent="1"/>
    </xf>
    <xf numFmtId="0" fontId="95" fillId="0" borderId="13" xfId="48" applyFont="1" applyBorder="1" applyAlignment="1">
      <alignment horizontal="centerContinuous" vertical="center"/>
    </xf>
    <xf numFmtId="0" fontId="58" fillId="0" borderId="11" xfId="48" applyFont="1" applyBorder="1">
      <alignment vertical="center"/>
    </xf>
    <xf numFmtId="0" fontId="58" fillId="29" borderId="10" xfId="48" applyFont="1" applyFill="1" applyBorder="1">
      <alignment vertical="center"/>
    </xf>
    <xf numFmtId="0" fontId="58" fillId="29" borderId="10" xfId="48" applyFont="1" applyFill="1" applyBorder="1" applyAlignment="1">
      <alignment horizontal="center" vertical="center"/>
    </xf>
    <xf numFmtId="0" fontId="95" fillId="29" borderId="10" xfId="48" applyFont="1" applyFill="1" applyBorder="1" applyAlignment="1">
      <alignment horizontal="center" vertical="center"/>
    </xf>
    <xf numFmtId="0" fontId="58" fillId="0" borderId="75" xfId="48" applyFont="1" applyBorder="1" applyAlignment="1">
      <alignment horizontal="right" vertical="center" indent="1"/>
    </xf>
    <xf numFmtId="0" fontId="58" fillId="0" borderId="52" xfId="48" applyFont="1" applyBorder="1" applyAlignment="1">
      <alignment horizontal="center" vertical="center"/>
    </xf>
    <xf numFmtId="0" fontId="95" fillId="29" borderId="10" xfId="48" applyFont="1" applyFill="1" applyBorder="1" applyAlignment="1">
      <alignment horizontal="center" vertical="center" wrapText="1"/>
    </xf>
    <xf numFmtId="0" fontId="58" fillId="0" borderId="22" xfId="48" applyFont="1" applyBorder="1" applyAlignment="1">
      <alignment horizontal="right" vertical="center" indent="1"/>
    </xf>
    <xf numFmtId="0" fontId="58" fillId="0" borderId="76" xfId="48" applyFont="1" applyBorder="1" applyAlignment="1">
      <alignment horizontal="right" vertical="center" indent="1"/>
    </xf>
    <xf numFmtId="0" fontId="58" fillId="0" borderId="61" xfId="48" applyFont="1" applyBorder="1" applyAlignment="1">
      <alignment horizontal="right" vertical="center" indent="1"/>
    </xf>
    <xf numFmtId="0" fontId="58" fillId="0" borderId="0" xfId="48" applyFont="1" applyAlignment="1">
      <alignment horizontal="right" vertical="center" indent="1"/>
    </xf>
    <xf numFmtId="0" fontId="58" fillId="0" borderId="0" xfId="48" applyFont="1" applyAlignment="1">
      <alignment horizontal="center" vertical="center"/>
    </xf>
    <xf numFmtId="0" fontId="95" fillId="29" borderId="75" xfId="48" applyFont="1" applyFill="1" applyBorder="1" applyAlignment="1">
      <alignment horizontal="center" vertical="center"/>
    </xf>
    <xf numFmtId="0" fontId="58" fillId="28" borderId="10" xfId="48" applyFont="1" applyFill="1" applyBorder="1" applyAlignment="1">
      <alignment horizontal="center" vertical="center"/>
    </xf>
    <xf numFmtId="0" fontId="95" fillId="29" borderId="76" xfId="48" applyFont="1" applyFill="1" applyBorder="1" applyAlignment="1">
      <alignment horizontal="center" vertical="center" wrapText="1"/>
    </xf>
    <xf numFmtId="0" fontId="58" fillId="28" borderId="67" xfId="48" applyFont="1" applyFill="1" applyBorder="1" applyAlignment="1">
      <alignment horizontal="center" vertical="center"/>
    </xf>
    <xf numFmtId="0" fontId="95" fillId="0" borderId="0" xfId="48" applyFont="1" applyAlignment="1">
      <alignment horizontal="center" vertical="center" wrapText="1"/>
    </xf>
    <xf numFmtId="0" fontId="58" fillId="0" borderId="67" xfId="48" applyFont="1" applyBorder="1" applyAlignment="1">
      <alignment horizontal="center" vertical="center"/>
    </xf>
    <xf numFmtId="0" fontId="58" fillId="0" borderId="175" xfId="48" applyFont="1" applyBorder="1">
      <alignment vertical="center"/>
    </xf>
    <xf numFmtId="0" fontId="75" fillId="0" borderId="176" xfId="48" applyFont="1" applyBorder="1">
      <alignment vertical="center"/>
    </xf>
    <xf numFmtId="0" fontId="58" fillId="0" borderId="176" xfId="48" applyFont="1" applyBorder="1" applyAlignment="1">
      <alignment horizontal="right" vertical="center" indent="1"/>
    </xf>
    <xf numFmtId="0" fontId="58" fillId="0" borderId="177" xfId="48" applyFont="1" applyBorder="1">
      <alignment vertical="center"/>
    </xf>
    <xf numFmtId="0" fontId="58" fillId="0" borderId="0" xfId="48" applyFont="1" applyFill="1" applyBorder="1">
      <alignment vertical="center"/>
    </xf>
    <xf numFmtId="0" fontId="95" fillId="0" borderId="0" xfId="48" applyFont="1" applyFill="1" applyBorder="1" applyAlignment="1">
      <alignment horizontal="center" vertical="center"/>
    </xf>
    <xf numFmtId="0" fontId="95" fillId="29" borderId="179" xfId="48" applyFont="1" applyFill="1" applyBorder="1" applyAlignment="1">
      <alignment horizontal="center" vertical="center"/>
    </xf>
    <xf numFmtId="0" fontId="58" fillId="28" borderId="24" xfId="48" applyFont="1" applyFill="1" applyBorder="1" applyAlignment="1">
      <alignment horizontal="right" vertical="center" indent="1"/>
    </xf>
    <xf numFmtId="0" fontId="95" fillId="0" borderId="0" xfId="48" applyFont="1" applyFill="1" applyBorder="1" applyAlignment="1">
      <alignment horizontal="center" vertical="center" wrapText="1"/>
    </xf>
    <xf numFmtId="0" fontId="95" fillId="29" borderId="180" xfId="48" applyFont="1" applyFill="1" applyBorder="1" applyAlignment="1">
      <alignment horizontal="center" vertical="center" wrapText="1"/>
    </xf>
    <xf numFmtId="0" fontId="58" fillId="28" borderId="69" xfId="48" applyFont="1" applyFill="1" applyBorder="1" applyAlignment="1">
      <alignment horizontal="right" vertical="center" indent="1"/>
    </xf>
    <xf numFmtId="0" fontId="58" fillId="0" borderId="64" xfId="48" applyFont="1" applyBorder="1" applyAlignment="1">
      <alignment horizontal="right" vertical="center" indent="1"/>
    </xf>
    <xf numFmtId="0" fontId="58" fillId="0" borderId="0" xfId="48" applyFont="1" applyBorder="1" applyAlignment="1">
      <alignment vertical="top" wrapText="1"/>
    </xf>
    <xf numFmtId="0" fontId="8" fillId="0" borderId="0" xfId="48" applyFont="1" applyAlignment="1">
      <alignment horizontal="left" vertical="center"/>
    </xf>
    <xf numFmtId="0" fontId="12" fillId="0" borderId="0" xfId="55" applyFont="1" applyAlignment="1">
      <alignment vertical="center" textRotation="255" shrinkToFit="1"/>
    </xf>
    <xf numFmtId="0" fontId="46" fillId="0" borderId="0" xfId="64" applyFont="1">
      <alignment vertical="center"/>
    </xf>
    <xf numFmtId="0" fontId="12" fillId="30" borderId="181" xfId="55" applyFont="1" applyFill="1" applyBorder="1" applyAlignment="1">
      <alignment vertical="center" textRotation="255" shrinkToFit="1"/>
    </xf>
    <xf numFmtId="0" fontId="12" fillId="30" borderId="0" xfId="55" applyFont="1" applyFill="1" applyAlignment="1">
      <alignment horizontal="centerContinuous" vertical="center"/>
    </xf>
    <xf numFmtId="0" fontId="12" fillId="30" borderId="0" xfId="55" applyFont="1" applyFill="1" applyAlignment="1">
      <alignment horizontal="center" vertical="center"/>
    </xf>
    <xf numFmtId="0" fontId="12" fillId="30" borderId="0" xfId="55" applyFont="1" applyFill="1">
      <alignment vertical="center"/>
    </xf>
    <xf numFmtId="0" fontId="0" fillId="30" borderId="0" xfId="0" applyFill="1">
      <alignment vertical="center"/>
    </xf>
    <xf numFmtId="0" fontId="12" fillId="30" borderId="183" xfId="55" applyFont="1" applyFill="1" applyBorder="1" applyAlignment="1">
      <alignment vertical="center" shrinkToFit="1"/>
    </xf>
    <xf numFmtId="0" fontId="12" fillId="0" borderId="0" xfId="55" applyFont="1" applyAlignment="1">
      <alignment vertical="center" shrinkToFit="1"/>
    </xf>
    <xf numFmtId="0" fontId="15" fillId="0" borderId="0" xfId="0" applyFont="1">
      <alignment vertical="center"/>
    </xf>
    <xf numFmtId="0" fontId="9" fillId="0" borderId="0" xfId="55" applyFont="1">
      <alignment vertical="center"/>
    </xf>
    <xf numFmtId="0" fontId="102" fillId="0" borderId="0" xfId="55" applyFont="1" applyAlignment="1">
      <alignment horizontal="center" vertical="center" wrapText="1"/>
    </xf>
    <xf numFmtId="178" fontId="12" fillId="0" borderId="0" xfId="55" applyNumberFormat="1" applyFont="1">
      <alignment vertical="center"/>
    </xf>
    <xf numFmtId="0" fontId="101" fillId="0" borderId="0" xfId="55" applyFont="1">
      <alignment vertical="center"/>
    </xf>
    <xf numFmtId="0" fontId="12" fillId="30" borderId="0" xfId="55" applyFont="1" applyFill="1" applyAlignment="1">
      <alignment horizontal="left" vertical="center"/>
    </xf>
    <xf numFmtId="0" fontId="12" fillId="0" borderId="20" xfId="55" applyFont="1" applyBorder="1" applyAlignment="1">
      <alignment vertical="center" shrinkToFit="1"/>
    </xf>
    <xf numFmtId="0" fontId="12" fillId="30" borderId="181" xfId="55" applyFont="1" applyFill="1" applyBorder="1" applyAlignment="1">
      <alignment vertical="center" shrinkToFit="1"/>
    </xf>
    <xf numFmtId="0" fontId="54" fillId="30" borderId="0" xfId="55" applyFont="1" applyFill="1" applyAlignment="1">
      <alignment horizontal="center" vertical="center"/>
    </xf>
    <xf numFmtId="0" fontId="12" fillId="30" borderId="0" xfId="55" applyFont="1" applyFill="1" applyAlignment="1">
      <alignment vertical="center" shrinkToFit="1"/>
    </xf>
    <xf numFmtId="0" fontId="12" fillId="30" borderId="183" xfId="55" applyFont="1" applyFill="1" applyBorder="1">
      <alignment vertical="center"/>
    </xf>
    <xf numFmtId="0" fontId="101" fillId="30" borderId="183" xfId="55" applyFont="1" applyFill="1" applyBorder="1">
      <alignment vertical="center"/>
    </xf>
    <xf numFmtId="181" fontId="10" fillId="0" borderId="0" xfId="55" applyNumberFormat="1" applyFont="1">
      <alignment vertical="center"/>
    </xf>
    <xf numFmtId="0" fontId="10" fillId="0" borderId="0" xfId="55" applyFont="1" applyAlignment="1">
      <alignment vertical="center" wrapText="1"/>
    </xf>
    <xf numFmtId="0" fontId="12" fillId="30" borderId="183" xfId="55" applyFont="1" applyFill="1" applyBorder="1" applyAlignment="1">
      <alignment horizontal="left" vertical="center"/>
    </xf>
    <xf numFmtId="181" fontId="12" fillId="0" borderId="0" xfId="55" applyNumberFormat="1" applyFont="1">
      <alignment vertical="center"/>
    </xf>
    <xf numFmtId="180" fontId="12" fillId="0" borderId="0" xfId="55" applyNumberFormat="1" applyFont="1">
      <alignment vertical="center"/>
    </xf>
    <xf numFmtId="0" fontId="12" fillId="30" borderId="184" xfId="55" applyFont="1" applyFill="1" applyBorder="1" applyAlignment="1">
      <alignment vertical="center" shrinkToFit="1"/>
    </xf>
    <xf numFmtId="0" fontId="12" fillId="30" borderId="185" xfId="55" applyFont="1" applyFill="1" applyBorder="1" applyAlignment="1">
      <alignment horizontal="center" vertical="center"/>
    </xf>
    <xf numFmtId="0" fontId="54" fillId="30" borderId="185" xfId="55" applyFont="1" applyFill="1" applyBorder="1" applyAlignment="1">
      <alignment horizontal="center" vertical="center"/>
    </xf>
    <xf numFmtId="0" fontId="12" fillId="30" borderId="185" xfId="55" applyFont="1" applyFill="1" applyBorder="1" applyAlignment="1">
      <alignment vertical="center" shrinkToFit="1"/>
    </xf>
    <xf numFmtId="0" fontId="12" fillId="30" borderId="186" xfId="55" applyFont="1" applyFill="1" applyBorder="1">
      <alignment vertical="center"/>
    </xf>
    <xf numFmtId="0" fontId="9" fillId="0" borderId="0" xfId="55" applyFont="1" applyAlignment="1">
      <alignment horizontal="centerContinuous" vertical="center" wrapText="1"/>
    </xf>
    <xf numFmtId="0" fontId="102" fillId="0" borderId="0" xfId="55" applyFont="1" applyAlignment="1">
      <alignment vertical="center" wrapText="1"/>
    </xf>
    <xf numFmtId="178" fontId="101" fillId="0" borderId="0" xfId="55" applyNumberFormat="1" applyFont="1">
      <alignment vertical="center"/>
    </xf>
    <xf numFmtId="1" fontId="101" fillId="0" borderId="0" xfId="55" applyNumberFormat="1" applyFont="1">
      <alignment vertical="center"/>
    </xf>
    <xf numFmtId="0" fontId="9" fillId="0" borderId="0" xfId="55" applyFont="1" applyAlignment="1">
      <alignment horizontal="centerContinuous" vertical="center"/>
    </xf>
    <xf numFmtId="178" fontId="101" fillId="0" borderId="0" xfId="55" applyNumberFormat="1" applyFont="1" applyAlignment="1">
      <alignment horizontal="right" vertical="center"/>
    </xf>
    <xf numFmtId="182" fontId="12" fillId="0" borderId="0" xfId="55" applyNumberFormat="1" applyFont="1">
      <alignment vertical="center"/>
    </xf>
    <xf numFmtId="183" fontId="12" fillId="0" borderId="0" xfId="55" applyNumberFormat="1" applyFont="1">
      <alignment vertical="center"/>
    </xf>
    <xf numFmtId="0" fontId="12" fillId="0" borderId="31" xfId="55" applyFont="1" applyBorder="1" applyAlignment="1">
      <alignment vertical="center" shrinkToFit="1"/>
    </xf>
    <xf numFmtId="0" fontId="12" fillId="0" borderId="70" xfId="55" applyFont="1" applyBorder="1" applyAlignment="1">
      <alignment vertical="center" shrinkToFit="1"/>
    </xf>
    <xf numFmtId="0" fontId="101" fillId="0" borderId="70" xfId="55" applyFont="1" applyBorder="1" applyAlignment="1">
      <alignment horizontal="center" vertical="center"/>
    </xf>
    <xf numFmtId="178" fontId="101" fillId="0" borderId="70" xfId="55" applyNumberFormat="1" applyFont="1" applyBorder="1" applyAlignment="1">
      <alignment horizontal="right" vertical="center"/>
    </xf>
    <xf numFmtId="0" fontId="12" fillId="0" borderId="70" xfId="55" applyFont="1" applyBorder="1">
      <alignment vertical="center"/>
    </xf>
    <xf numFmtId="1" fontId="12" fillId="0" borderId="70" xfId="55" applyNumberFormat="1" applyFont="1" applyBorder="1" applyAlignment="1">
      <alignment horizontal="center" vertical="center"/>
    </xf>
    <xf numFmtId="0" fontId="102" fillId="0" borderId="70" xfId="55" applyFont="1" applyBorder="1" applyAlignment="1">
      <alignment vertical="center" wrapText="1"/>
    </xf>
    <xf numFmtId="182" fontId="12" fillId="0" borderId="70" xfId="55" applyNumberFormat="1" applyFont="1" applyBorder="1">
      <alignment vertical="center"/>
    </xf>
    <xf numFmtId="183" fontId="12" fillId="0" borderId="70" xfId="55" applyNumberFormat="1" applyFont="1" applyBorder="1">
      <alignment vertical="center"/>
    </xf>
    <xf numFmtId="183" fontId="12" fillId="0" borderId="32" xfId="55" applyNumberFormat="1" applyFont="1" applyBorder="1">
      <alignment vertical="center"/>
    </xf>
    <xf numFmtId="0" fontId="12" fillId="0" borderId="98" xfId="55" applyFont="1" applyBorder="1" applyAlignment="1">
      <alignment vertical="center" shrinkToFit="1"/>
    </xf>
    <xf numFmtId="0" fontId="9" fillId="0" borderId="0" xfId="55" applyFont="1" applyAlignment="1">
      <alignment vertical="center" wrapText="1"/>
    </xf>
    <xf numFmtId="0" fontId="10" fillId="0" borderId="0" xfId="55" applyFont="1">
      <alignment vertical="center"/>
    </xf>
    <xf numFmtId="0" fontId="8" fillId="0" borderId="11" xfId="55" applyFont="1" applyBorder="1">
      <alignment vertical="center"/>
    </xf>
    <xf numFmtId="0" fontId="8" fillId="0" borderId="17" xfId="55" applyFont="1" applyBorder="1" applyAlignment="1">
      <alignment vertical="center" wrapText="1"/>
    </xf>
    <xf numFmtId="0" fontId="9" fillId="0" borderId="112" xfId="55" applyFont="1" applyBorder="1" applyAlignment="1">
      <alignment horizontal="center" vertical="center" wrapText="1"/>
    </xf>
    <xf numFmtId="0" fontId="12" fillId="0" borderId="15" xfId="55" applyFont="1" applyBorder="1">
      <alignment vertical="center"/>
    </xf>
    <xf numFmtId="0" fontId="8" fillId="0" borderId="15" xfId="55" applyFont="1" applyBorder="1">
      <alignment vertical="center"/>
    </xf>
    <xf numFmtId="0" fontId="8" fillId="0" borderId="0" xfId="55" applyFont="1" applyAlignment="1">
      <alignment vertical="center" wrapText="1"/>
    </xf>
    <xf numFmtId="49" fontId="12" fillId="0" borderId="0" xfId="55" applyNumberFormat="1" applyFont="1">
      <alignment vertical="center"/>
    </xf>
    <xf numFmtId="0" fontId="8" fillId="0" borderId="16" xfId="55" applyFont="1" applyBorder="1">
      <alignment vertical="center"/>
    </xf>
    <xf numFmtId="183" fontId="8" fillId="0" borderId="13" xfId="55" applyNumberFormat="1" applyFont="1" applyBorder="1">
      <alignment vertical="center"/>
    </xf>
    <xf numFmtId="0" fontId="7" fillId="0" borderId="0" xfId="55" applyFont="1">
      <alignment vertical="center"/>
    </xf>
    <xf numFmtId="183" fontId="7" fillId="0" borderId="0" xfId="55" applyNumberFormat="1" applyFont="1">
      <alignment vertical="center"/>
    </xf>
    <xf numFmtId="0" fontId="7" fillId="0" borderId="0" xfId="55" applyFont="1" applyAlignment="1">
      <alignment horizontal="center" vertical="center"/>
    </xf>
    <xf numFmtId="0" fontId="7" fillId="0" borderId="0" xfId="55" applyFont="1" applyAlignment="1">
      <alignment horizontal="left" vertical="top" wrapText="1"/>
    </xf>
    <xf numFmtId="0" fontId="12" fillId="0" borderId="0" xfId="55" applyFont="1" applyBorder="1">
      <alignment vertical="center"/>
    </xf>
    <xf numFmtId="183" fontId="12" fillId="0" borderId="0" xfId="55" applyNumberFormat="1" applyFont="1" applyBorder="1">
      <alignment vertical="center"/>
    </xf>
    <xf numFmtId="0" fontId="12" fillId="33" borderId="11" xfId="55" applyFont="1" applyFill="1" applyBorder="1" applyAlignment="1">
      <alignment vertical="center" shrinkToFit="1"/>
    </xf>
    <xf numFmtId="183" fontId="12" fillId="33" borderId="18" xfId="55" applyNumberFormat="1" applyFont="1" applyFill="1" applyBorder="1">
      <alignment vertical="center"/>
    </xf>
    <xf numFmtId="183" fontId="12" fillId="34" borderId="11" xfId="55" applyNumberFormat="1" applyFont="1" applyFill="1" applyBorder="1">
      <alignment vertical="center"/>
    </xf>
    <xf numFmtId="0" fontId="9" fillId="34" borderId="18" xfId="55" applyFont="1" applyFill="1" applyBorder="1" applyAlignment="1">
      <alignment horizontal="center" vertical="center" wrapText="1"/>
    </xf>
    <xf numFmtId="0" fontId="12" fillId="0" borderId="15" xfId="55" applyFont="1" applyBorder="1" applyAlignment="1">
      <alignment vertical="center" shrinkToFit="1"/>
    </xf>
    <xf numFmtId="0" fontId="8" fillId="0" borderId="10" xfId="55" applyFont="1" applyBorder="1" applyAlignment="1">
      <alignment horizontal="centerContinuous" vertical="center" wrapText="1"/>
    </xf>
    <xf numFmtId="0" fontId="8" fillId="0" borderId="0" xfId="55" applyFont="1" applyAlignment="1">
      <alignment horizontal="center" vertical="center"/>
    </xf>
    <xf numFmtId="0" fontId="8" fillId="0" borderId="12" xfId="55" applyFont="1" applyBorder="1" applyAlignment="1">
      <alignment horizontal="center" vertical="center"/>
    </xf>
    <xf numFmtId="0" fontId="8" fillId="0" borderId="15" xfId="55" applyFont="1" applyBorder="1" applyAlignment="1">
      <alignment horizontal="center" vertical="center"/>
    </xf>
    <xf numFmtId="0" fontId="8" fillId="0" borderId="0" xfId="55" applyFont="1" applyBorder="1" applyAlignment="1">
      <alignment horizontal="center" vertical="center" wrapText="1"/>
    </xf>
    <xf numFmtId="0" fontId="8" fillId="0" borderId="0" xfId="55" applyFont="1" applyBorder="1" applyAlignment="1">
      <alignment horizontal="center" vertical="center"/>
    </xf>
    <xf numFmtId="181" fontId="8" fillId="0" borderId="0" xfId="55" applyNumberFormat="1" applyFont="1" applyBorder="1">
      <alignment vertical="center"/>
    </xf>
    <xf numFmtId="183" fontId="12" fillId="0" borderId="12" xfId="55" applyNumberFormat="1" applyFont="1" applyBorder="1">
      <alignment vertical="center"/>
    </xf>
    <xf numFmtId="183" fontId="12" fillId="0" borderId="112" xfId="55" applyNumberFormat="1" applyFont="1" applyBorder="1">
      <alignment vertical="center"/>
    </xf>
    <xf numFmtId="182" fontId="8" fillId="0" borderId="0" xfId="55" applyNumberFormat="1" applyFont="1" applyBorder="1">
      <alignment vertical="center"/>
    </xf>
    <xf numFmtId="184" fontId="8" fillId="0" borderId="0" xfId="55" applyNumberFormat="1" applyFont="1" applyBorder="1" applyAlignment="1">
      <alignment vertical="center"/>
    </xf>
    <xf numFmtId="182" fontId="8" fillId="0" borderId="0" xfId="55" applyNumberFormat="1" applyFont="1" applyBorder="1" applyAlignment="1">
      <alignment vertical="center"/>
    </xf>
    <xf numFmtId="186" fontId="8" fillId="0" borderId="0" xfId="55" applyNumberFormat="1" applyFont="1" applyBorder="1" applyAlignment="1">
      <alignment vertical="center"/>
    </xf>
    <xf numFmtId="181" fontId="10" fillId="0" borderId="0" xfId="55" applyNumberFormat="1" applyFont="1" applyAlignment="1">
      <alignment horizontal="center" vertical="center"/>
    </xf>
    <xf numFmtId="182" fontId="12" fillId="0" borderId="0" xfId="55" applyNumberFormat="1" applyFont="1" applyAlignment="1">
      <alignment horizontal="center" vertical="center"/>
    </xf>
    <xf numFmtId="181" fontId="10" fillId="0" borderId="0" xfId="55" applyNumberFormat="1" applyFont="1" applyBorder="1" applyAlignment="1">
      <alignment horizontal="center" vertical="center"/>
    </xf>
    <xf numFmtId="182" fontId="12" fillId="0" borderId="0" xfId="55" applyNumberFormat="1" applyFont="1" applyBorder="1" applyAlignment="1">
      <alignment horizontal="center" vertical="center"/>
    </xf>
    <xf numFmtId="182" fontId="12" fillId="0" borderId="0" xfId="55" applyNumberFormat="1" applyFont="1" applyBorder="1">
      <alignment vertical="center"/>
    </xf>
    <xf numFmtId="0" fontId="12" fillId="0" borderId="0" xfId="55" applyFont="1" applyBorder="1" applyAlignment="1">
      <alignment horizontal="center" vertical="center"/>
    </xf>
    <xf numFmtId="181" fontId="10" fillId="0" borderId="0" xfId="55" applyNumberFormat="1" applyFont="1" applyBorder="1">
      <alignment vertical="center"/>
    </xf>
    <xf numFmtId="0" fontId="12" fillId="0" borderId="16" xfId="55" applyFont="1" applyBorder="1" applyAlignment="1">
      <alignment vertical="center" shrinkToFit="1"/>
    </xf>
    <xf numFmtId="181" fontId="10" fillId="0" borderId="13" xfId="55" applyNumberFormat="1" applyFont="1" applyBorder="1" applyAlignment="1">
      <alignment horizontal="center" vertical="center"/>
    </xf>
    <xf numFmtId="182" fontId="12" fillId="0" borderId="13" xfId="55" applyNumberFormat="1" applyFont="1" applyBorder="1" applyAlignment="1">
      <alignment horizontal="center" vertical="center"/>
    </xf>
    <xf numFmtId="0" fontId="12" fillId="0" borderId="13" xfId="55" applyFont="1" applyBorder="1" applyAlignment="1">
      <alignment horizontal="center" vertical="center"/>
    </xf>
    <xf numFmtId="0" fontId="12" fillId="0" borderId="14" xfId="55" applyFont="1" applyBorder="1" applyAlignment="1">
      <alignment horizontal="center" vertical="center"/>
    </xf>
    <xf numFmtId="0" fontId="12" fillId="0" borderId="16" xfId="55" applyFont="1" applyBorder="1" applyAlignment="1">
      <alignment horizontal="center" vertical="center"/>
    </xf>
    <xf numFmtId="182" fontId="12" fillId="0" borderId="13" xfId="55" applyNumberFormat="1" applyFont="1" applyBorder="1">
      <alignment vertical="center"/>
    </xf>
    <xf numFmtId="181" fontId="10" fillId="0" borderId="13" xfId="55" applyNumberFormat="1" applyFont="1" applyBorder="1">
      <alignment vertical="center"/>
    </xf>
    <xf numFmtId="183" fontId="12" fillId="0" borderId="14" xfId="55" applyNumberFormat="1" applyFont="1" applyBorder="1">
      <alignment vertical="center"/>
    </xf>
    <xf numFmtId="0" fontId="12" fillId="0" borderId="99" xfId="55" applyFont="1" applyBorder="1" applyAlignment="1">
      <alignment vertical="center" shrinkToFit="1"/>
    </xf>
    <xf numFmtId="0" fontId="12" fillId="0" borderId="78" xfId="55" applyFont="1" applyBorder="1" applyAlignment="1">
      <alignment vertical="center" shrinkToFit="1"/>
    </xf>
    <xf numFmtId="181" fontId="10" fillId="0" borderId="78" xfId="55" applyNumberFormat="1" applyFont="1" applyBorder="1" applyAlignment="1">
      <alignment horizontal="center" vertical="center"/>
    </xf>
    <xf numFmtId="182" fontId="12" fillId="0" borderId="78" xfId="55" applyNumberFormat="1" applyFont="1" applyBorder="1" applyAlignment="1">
      <alignment horizontal="center" vertical="center"/>
    </xf>
    <xf numFmtId="182" fontId="12" fillId="0" borderId="78" xfId="55" applyNumberFormat="1" applyFont="1" applyBorder="1">
      <alignment vertical="center"/>
    </xf>
    <xf numFmtId="181" fontId="10" fillId="0" borderId="78" xfId="55" applyNumberFormat="1" applyFont="1" applyBorder="1">
      <alignment vertical="center"/>
    </xf>
    <xf numFmtId="183" fontId="12" fillId="0" borderId="78" xfId="55" applyNumberFormat="1" applyFont="1" applyBorder="1">
      <alignment vertical="center"/>
    </xf>
    <xf numFmtId="183" fontId="12" fillId="0" borderId="187" xfId="55" applyNumberFormat="1" applyFont="1" applyBorder="1">
      <alignment vertical="center"/>
    </xf>
    <xf numFmtId="0" fontId="12" fillId="0" borderId="188" xfId="55" applyFont="1" applyBorder="1" applyAlignment="1">
      <alignment horizontal="center" vertical="center"/>
    </xf>
    <xf numFmtId="0" fontId="12" fillId="0" borderId="189" xfId="55" applyFont="1" applyBorder="1" applyAlignment="1">
      <alignment horizontal="center" vertical="center"/>
    </xf>
    <xf numFmtId="0" fontId="12" fillId="0" borderId="102" xfId="55" applyFont="1" applyBorder="1" applyAlignment="1">
      <alignment horizontal="center" vertical="center" shrinkToFit="1"/>
    </xf>
    <xf numFmtId="0" fontId="12" fillId="0" borderId="21" xfId="55" applyFont="1" applyBorder="1" applyAlignment="1">
      <alignment vertical="center" shrinkToFit="1"/>
    </xf>
    <xf numFmtId="0" fontId="12" fillId="0" borderId="55" xfId="55" applyFont="1" applyBorder="1" applyAlignment="1">
      <alignment vertical="center" shrinkToFit="1"/>
    </xf>
    <xf numFmtId="0" fontId="12" fillId="0" borderId="108" xfId="55" applyFont="1" applyBorder="1" applyAlignment="1">
      <alignment horizontal="center" vertical="center" shrinkToFit="1"/>
    </xf>
    <xf numFmtId="0" fontId="12" fillId="0" borderId="34" xfId="55" applyFont="1" applyBorder="1" applyAlignment="1">
      <alignment vertical="center" shrinkToFit="1"/>
    </xf>
    <xf numFmtId="0" fontId="12" fillId="0" borderId="123" xfId="55" applyFont="1" applyBorder="1" applyAlignment="1">
      <alignment vertical="center" shrinkToFit="1"/>
    </xf>
    <xf numFmtId="0" fontId="8" fillId="0" borderId="30" xfId="55" applyFont="1" applyBorder="1" applyAlignment="1">
      <alignment horizontal="center" vertical="center" textRotation="255"/>
    </xf>
    <xf numFmtId="0" fontId="108" fillId="28" borderId="43" xfId="55" applyFont="1" applyFill="1" applyBorder="1">
      <alignment vertical="center"/>
    </xf>
    <xf numFmtId="0" fontId="108" fillId="28" borderId="80" xfId="55" applyFont="1" applyFill="1" applyBorder="1">
      <alignment vertical="center"/>
    </xf>
    <xf numFmtId="0" fontId="108" fillId="28" borderId="44" xfId="55" applyFont="1" applyFill="1" applyBorder="1">
      <alignment vertical="center"/>
    </xf>
    <xf numFmtId="0" fontId="12" fillId="0" borderId="0" xfId="55" applyFont="1" applyAlignment="1">
      <alignment vertical="center" wrapText="1"/>
    </xf>
    <xf numFmtId="0" fontId="108" fillId="28" borderId="75" xfId="55" applyFont="1" applyFill="1" applyBorder="1">
      <alignment vertical="center"/>
    </xf>
    <xf numFmtId="0" fontId="108" fillId="28" borderId="10" xfId="55" applyFont="1" applyFill="1" applyBorder="1">
      <alignment vertical="center"/>
    </xf>
    <xf numFmtId="0" fontId="108" fillId="28" borderId="52" xfId="55" applyFont="1" applyFill="1" applyBorder="1">
      <alignment vertical="center"/>
    </xf>
    <xf numFmtId="0" fontId="109" fillId="0" borderId="0" xfId="64" applyFont="1">
      <alignment vertical="center"/>
    </xf>
    <xf numFmtId="0" fontId="108" fillId="28" borderId="102" xfId="55" applyFont="1" applyFill="1" applyBorder="1">
      <alignment vertical="center"/>
    </xf>
    <xf numFmtId="0" fontId="108" fillId="28" borderId="21" xfId="55" applyFont="1" applyFill="1" applyBorder="1">
      <alignment vertical="center"/>
    </xf>
    <xf numFmtId="0" fontId="108" fillId="28" borderId="55" xfId="55" applyFont="1" applyFill="1" applyBorder="1">
      <alignment vertical="center"/>
    </xf>
    <xf numFmtId="187" fontId="12" fillId="0" borderId="0" xfId="55" applyNumberFormat="1" applyFont="1">
      <alignment vertical="center"/>
    </xf>
    <xf numFmtId="0" fontId="108" fillId="28" borderId="24" xfId="55" applyFont="1" applyFill="1" applyBorder="1">
      <alignment vertical="center"/>
    </xf>
    <xf numFmtId="0" fontId="110" fillId="0" borderId="0" xfId="64" applyFont="1">
      <alignment vertical="center"/>
    </xf>
    <xf numFmtId="0" fontId="108" fillId="28" borderId="76" xfId="55" applyFont="1" applyFill="1" applyBorder="1">
      <alignment vertical="center"/>
    </xf>
    <xf numFmtId="0" fontId="108" fillId="28" borderId="67" xfId="55" applyFont="1" applyFill="1" applyBorder="1">
      <alignment vertical="center"/>
    </xf>
    <xf numFmtId="0" fontId="108" fillId="28" borderId="61" xfId="55" applyFont="1" applyFill="1" applyBorder="1">
      <alignment vertical="center"/>
    </xf>
    <xf numFmtId="0" fontId="108" fillId="28" borderId="69" xfId="55" applyFont="1" applyFill="1" applyBorder="1">
      <alignment vertical="center"/>
    </xf>
    <xf numFmtId="0" fontId="108" fillId="28" borderId="103" xfId="55" applyFont="1" applyFill="1" applyBorder="1">
      <alignment vertical="center"/>
    </xf>
    <xf numFmtId="0" fontId="108" fillId="28" borderId="20" xfId="55" applyFont="1" applyFill="1" applyBorder="1">
      <alignment vertical="center"/>
    </xf>
    <xf numFmtId="0" fontId="108" fillId="28" borderId="48" xfId="55" applyFont="1" applyFill="1" applyBorder="1">
      <alignment vertical="center"/>
    </xf>
    <xf numFmtId="0" fontId="94" fillId="0" borderId="43" xfId="55" applyFont="1" applyBorder="1">
      <alignment vertical="center"/>
    </xf>
    <xf numFmtId="0" fontId="94" fillId="0" borderId="191" xfId="55" applyFont="1" applyBorder="1">
      <alignment vertical="center"/>
    </xf>
    <xf numFmtId="0" fontId="94" fillId="0" borderId="47" xfId="55" applyFont="1" applyBorder="1">
      <alignment vertical="center"/>
    </xf>
    <xf numFmtId="0" fontId="108" fillId="0" borderId="43" xfId="55" applyFont="1" applyBorder="1" applyAlignment="1">
      <alignment vertical="center" shrinkToFit="1"/>
    </xf>
    <xf numFmtId="0" fontId="108" fillId="0" borderId="80" xfId="55" applyFont="1" applyBorder="1" applyAlignment="1">
      <alignment vertical="center" shrinkToFit="1"/>
    </xf>
    <xf numFmtId="0" fontId="108" fillId="0" borderId="44" xfId="55" applyFont="1" applyBorder="1" applyAlignment="1">
      <alignment vertical="center" shrinkToFit="1"/>
    </xf>
    <xf numFmtId="0" fontId="12" fillId="0" borderId="99" xfId="55" applyFont="1" applyBorder="1">
      <alignment vertical="center"/>
    </xf>
    <xf numFmtId="0" fontId="12" fillId="0" borderId="78" xfId="55" applyFont="1" applyBorder="1">
      <alignment vertical="center"/>
    </xf>
    <xf numFmtId="0" fontId="12" fillId="0" borderId="46" xfId="55" applyFont="1" applyBorder="1">
      <alignment vertical="center"/>
    </xf>
    <xf numFmtId="0" fontId="12" fillId="0" borderId="35" xfId="55" applyFont="1" applyBorder="1" applyAlignment="1">
      <alignment vertical="center" shrinkToFit="1"/>
    </xf>
    <xf numFmtId="0" fontId="108" fillId="28" borderId="14" xfId="55" applyFont="1" applyFill="1" applyBorder="1">
      <alignment vertical="center"/>
    </xf>
    <xf numFmtId="0" fontId="12" fillId="28" borderId="52" xfId="55" applyFont="1" applyFill="1" applyBorder="1">
      <alignment vertical="center"/>
    </xf>
    <xf numFmtId="0" fontId="100" fillId="0" borderId="0" xfId="64" applyFont="1">
      <alignment vertical="center"/>
    </xf>
    <xf numFmtId="0" fontId="111" fillId="0" borderId="0" xfId="64" applyFont="1" applyAlignment="1">
      <alignment horizontal="left" vertical="center"/>
    </xf>
    <xf numFmtId="0" fontId="112" fillId="0" borderId="0" xfId="64" applyFont="1">
      <alignment vertical="center"/>
    </xf>
    <xf numFmtId="0" fontId="46" fillId="0" borderId="0" xfId="64" applyFont="1" applyAlignment="1">
      <alignment horizontal="center" vertical="center"/>
    </xf>
    <xf numFmtId="0" fontId="113" fillId="0" borderId="0" xfId="64" applyFont="1">
      <alignment vertical="center"/>
    </xf>
    <xf numFmtId="0" fontId="46" fillId="0" borderId="0" xfId="64" applyFont="1" applyAlignment="1">
      <alignment vertical="center" shrinkToFit="1"/>
    </xf>
    <xf numFmtId="0" fontId="119" fillId="0" borderId="0" xfId="64" applyFont="1" applyAlignment="1">
      <alignment horizontal="right" vertical="center"/>
    </xf>
    <xf numFmtId="0" fontId="58" fillId="0" borderId="0" xfId="0" applyFont="1">
      <alignment vertical="center"/>
    </xf>
    <xf numFmtId="0" fontId="120" fillId="0" borderId="0" xfId="0" applyFont="1">
      <alignment vertical="center"/>
    </xf>
    <xf numFmtId="0" fontId="58" fillId="0" borderId="0" xfId="0" applyFont="1" applyAlignment="1">
      <alignment horizontal="right" vertical="center"/>
    </xf>
    <xf numFmtId="0" fontId="58" fillId="0" borderId="0" xfId="0" applyFont="1" applyBorder="1">
      <alignment vertical="center"/>
    </xf>
    <xf numFmtId="0" fontId="58" fillId="0" borderId="0" xfId="0" applyFont="1" applyBorder="1" applyAlignment="1">
      <alignment vertical="center"/>
    </xf>
    <xf numFmtId="0" fontId="58" fillId="30" borderId="21" xfId="0" applyFont="1" applyFill="1" applyBorder="1" applyAlignment="1">
      <alignment horizontal="center" vertical="center"/>
    </xf>
    <xf numFmtId="0" fontId="58" fillId="0" borderId="10" xfId="0" applyFont="1" applyBorder="1">
      <alignment vertical="center"/>
    </xf>
    <xf numFmtId="0" fontId="58" fillId="30" borderId="10" xfId="0" applyFont="1" applyFill="1" applyBorder="1" applyAlignment="1">
      <alignment horizontal="center" vertical="center"/>
    </xf>
    <xf numFmtId="0" fontId="0" fillId="0" borderId="0" xfId="0" applyFont="1" applyAlignment="1">
      <alignment vertical="center" wrapText="1"/>
    </xf>
    <xf numFmtId="0" fontId="0" fillId="0" borderId="0" xfId="0" applyFont="1" applyAlignment="1">
      <alignment vertical="top" wrapText="1"/>
    </xf>
    <xf numFmtId="0" fontId="58" fillId="0" borderId="0" xfId="0" applyFont="1" applyAlignment="1">
      <alignment vertical="top"/>
    </xf>
    <xf numFmtId="0" fontId="58" fillId="0" borderId="0" xfId="0" applyFont="1" applyAlignment="1">
      <alignment horizontal="center" vertical="center"/>
    </xf>
    <xf numFmtId="0" fontId="58" fillId="0" borderId="0" xfId="0" applyFont="1" applyBorder="1" applyAlignment="1">
      <alignment horizontal="center" vertical="center"/>
    </xf>
    <xf numFmtId="0" fontId="58" fillId="0" borderId="0" xfId="0" applyFont="1" applyFill="1" applyBorder="1" applyAlignment="1">
      <alignment horizontal="center" vertical="center"/>
    </xf>
    <xf numFmtId="0" fontId="58" fillId="0" borderId="0" xfId="0" applyFont="1" applyFill="1" applyBorder="1">
      <alignment vertical="center"/>
    </xf>
    <xf numFmtId="0" fontId="120" fillId="0" borderId="0" xfId="0" applyFont="1" applyFill="1">
      <alignment vertical="center"/>
    </xf>
    <xf numFmtId="0" fontId="120" fillId="0" borderId="0" xfId="0" applyFont="1" applyFill="1" applyBorder="1" applyAlignment="1">
      <alignment horizontal="center" vertical="center"/>
    </xf>
    <xf numFmtId="0" fontId="120" fillId="0" borderId="0" xfId="0" applyFont="1" applyFill="1" applyBorder="1">
      <alignment vertical="center"/>
    </xf>
    <xf numFmtId="0" fontId="58" fillId="0" borderId="0" xfId="0" applyFont="1" applyFill="1">
      <alignment vertical="center"/>
    </xf>
    <xf numFmtId="0" fontId="120" fillId="0" borderId="0" xfId="0" applyFont="1" applyFill="1" applyBorder="1" applyAlignment="1">
      <alignment vertical="center" wrapText="1"/>
    </xf>
    <xf numFmtId="0" fontId="120" fillId="0" borderId="0" xfId="0" applyFont="1" applyFill="1" applyBorder="1" applyAlignment="1">
      <alignment vertical="center"/>
    </xf>
    <xf numFmtId="0" fontId="120" fillId="0" borderId="0" xfId="0" applyFont="1" applyBorder="1">
      <alignment vertical="center"/>
    </xf>
    <xf numFmtId="0" fontId="58" fillId="0" borderId="0" xfId="0" applyFont="1" applyAlignment="1">
      <alignment horizontal="left" vertical="center" wrapText="1"/>
    </xf>
    <xf numFmtId="0" fontId="58" fillId="0" borderId="0" xfId="0" applyFont="1" applyAlignment="1">
      <alignment vertical="center" wrapText="1"/>
    </xf>
    <xf numFmtId="0" fontId="58" fillId="0" borderId="0" xfId="0" applyFont="1" applyAlignment="1">
      <alignment horizontal="left" vertical="center"/>
    </xf>
    <xf numFmtId="0" fontId="58" fillId="0" borderId="0" xfId="0" applyFont="1" applyAlignment="1">
      <alignment horizontal="left" vertical="top" wrapText="1"/>
    </xf>
    <xf numFmtId="0" fontId="58" fillId="0" borderId="0" xfId="0" applyFont="1" applyAlignment="1">
      <alignment vertical="top" wrapText="1"/>
    </xf>
    <xf numFmtId="0" fontId="44" fillId="0" borderId="0" xfId="42" applyFont="1">
      <alignment vertical="center"/>
    </xf>
    <xf numFmtId="0" fontId="78" fillId="0" borderId="0" xfId="42" applyFont="1" applyAlignment="1">
      <alignment horizontal="right" vertical="center"/>
    </xf>
    <xf numFmtId="0" fontId="44" fillId="0" borderId="0" xfId="42" applyFont="1" applyAlignment="1">
      <alignment horizontal="right" vertical="center"/>
    </xf>
    <xf numFmtId="0" fontId="78" fillId="0" borderId="0" xfId="42" applyFont="1">
      <alignment vertical="center"/>
    </xf>
    <xf numFmtId="0" fontId="121" fillId="0" borderId="0" xfId="42" applyFont="1">
      <alignment vertical="center"/>
    </xf>
    <xf numFmtId="0" fontId="5" fillId="0" borderId="0" xfId="42" applyFont="1" applyAlignment="1">
      <alignment horizontal="center" vertical="center"/>
    </xf>
    <xf numFmtId="0" fontId="78" fillId="0" borderId="0" xfId="42" applyFont="1" applyBorder="1" applyAlignment="1">
      <alignment horizontal="left" vertical="center" wrapText="1"/>
    </xf>
    <xf numFmtId="0" fontId="78" fillId="0" borderId="0" xfId="42" applyFont="1" applyBorder="1" applyAlignment="1">
      <alignment horizontal="center" vertical="center"/>
    </xf>
    <xf numFmtId="0" fontId="79" fillId="30" borderId="21" xfId="42" applyFont="1" applyFill="1" applyBorder="1" applyAlignment="1">
      <alignment horizontal="centerContinuous" vertical="center"/>
    </xf>
    <xf numFmtId="0" fontId="79" fillId="30" borderId="10" xfId="42" applyFont="1" applyFill="1" applyBorder="1" applyAlignment="1">
      <alignment horizontal="center" vertical="center"/>
    </xf>
    <xf numFmtId="0" fontId="13" fillId="0" borderId="0" xfId="42" applyFont="1" applyAlignment="1">
      <alignment horizontal="left" vertical="center"/>
    </xf>
    <xf numFmtId="0" fontId="52" fillId="0" borderId="0" xfId="42" applyFont="1">
      <alignment vertical="center"/>
    </xf>
    <xf numFmtId="0" fontId="79" fillId="0" borderId="0" xfId="65" applyFont="1">
      <alignment vertical="center"/>
    </xf>
    <xf numFmtId="0" fontId="78" fillId="0" borderId="15" xfId="63" applyFont="1" applyBorder="1" applyAlignment="1">
      <alignment horizontal="left" vertical="center"/>
    </xf>
    <xf numFmtId="0" fontId="78" fillId="0" borderId="0" xfId="63" applyFont="1" applyAlignment="1">
      <alignment horizontal="left" vertical="center"/>
    </xf>
    <xf numFmtId="0" fontId="78" fillId="0" borderId="0" xfId="63" applyFont="1" applyBorder="1" applyAlignment="1">
      <alignment horizontal="left" vertical="center"/>
    </xf>
    <xf numFmtId="0" fontId="92" fillId="0" borderId="0" xfId="65" applyFont="1">
      <alignment vertical="center"/>
    </xf>
    <xf numFmtId="0" fontId="92" fillId="0" borderId="130" xfId="63" applyFont="1" applyBorder="1" applyAlignment="1">
      <alignment horizontal="center" vertical="center" wrapText="1"/>
    </xf>
    <xf numFmtId="0" fontId="122" fillId="0" borderId="76" xfId="63" applyFont="1" applyBorder="1" applyAlignment="1">
      <alignment horizontal="center" vertical="center"/>
    </xf>
    <xf numFmtId="0" fontId="92" fillId="0" borderId="0" xfId="65" applyFont="1" applyAlignment="1">
      <alignment horizontal="left"/>
    </xf>
    <xf numFmtId="0" fontId="92" fillId="0" borderId="0" xfId="65" applyFont="1" applyAlignment="1">
      <alignment vertical="center" wrapText="1"/>
    </xf>
    <xf numFmtId="0" fontId="92" fillId="0" borderId="188" xfId="65" applyFont="1" applyBorder="1" applyAlignment="1">
      <alignment horizontal="center" vertical="center"/>
    </xf>
    <xf numFmtId="0" fontId="92" fillId="0" borderId="32" xfId="65" applyFont="1" applyBorder="1" applyAlignment="1">
      <alignment horizontal="center" vertical="center"/>
    </xf>
    <xf numFmtId="0" fontId="92" fillId="0" borderId="188" xfId="65" applyFont="1" applyBorder="1" applyAlignment="1">
      <alignment horizontal="center" vertical="center" wrapText="1"/>
    </xf>
    <xf numFmtId="0" fontId="92" fillId="0" borderId="178" xfId="65" applyFont="1" applyBorder="1" applyAlignment="1">
      <alignment horizontal="center" vertical="center"/>
    </xf>
    <xf numFmtId="0" fontId="92" fillId="0" borderId="60" xfId="65" applyFont="1" applyBorder="1" applyAlignment="1">
      <alignment horizontal="center" vertical="center"/>
    </xf>
    <xf numFmtId="0" fontId="92" fillId="0" borderId="189" xfId="65" applyFont="1" applyBorder="1" applyAlignment="1">
      <alignment horizontal="center" vertical="center" wrapText="1"/>
    </xf>
    <xf numFmtId="0" fontId="92" fillId="0" borderId="189" xfId="65" applyFont="1" applyBorder="1" applyAlignment="1">
      <alignment horizontal="center" vertical="center"/>
    </xf>
    <xf numFmtId="0" fontId="92" fillId="0" borderId="54" xfId="65" applyFont="1" applyBorder="1" applyAlignment="1">
      <alignment horizontal="center" vertical="center"/>
    </xf>
    <xf numFmtId="0" fontId="92" fillId="0" borderId="215" xfId="65" applyFont="1" applyBorder="1" applyAlignment="1">
      <alignment horizontal="center" vertical="center" wrapText="1"/>
    </xf>
    <xf numFmtId="0" fontId="92" fillId="0" borderId="180" xfId="65" applyFont="1" applyBorder="1" applyAlignment="1">
      <alignment horizontal="center" vertical="center"/>
    </xf>
    <xf numFmtId="0" fontId="92" fillId="0" borderId="65" xfId="65" applyFont="1" applyBorder="1" applyAlignment="1">
      <alignment horizontal="center" vertical="center"/>
    </xf>
    <xf numFmtId="0" fontId="92" fillId="0" borderId="215" xfId="65" applyFont="1" applyBorder="1" applyAlignment="1">
      <alignment horizontal="center" vertical="center"/>
    </xf>
    <xf numFmtId="0" fontId="92" fillId="0" borderId="187" xfId="65" applyFont="1" applyBorder="1" applyAlignment="1">
      <alignment horizontal="center" vertical="center"/>
    </xf>
    <xf numFmtId="0" fontId="92" fillId="0" borderId="0" xfId="65" applyFont="1" applyBorder="1" applyAlignment="1">
      <alignment horizontal="center" vertical="center" wrapText="1"/>
    </xf>
    <xf numFmtId="0" fontId="92" fillId="0" borderId="0" xfId="65" applyFont="1" applyBorder="1" applyAlignment="1">
      <alignment horizontal="left" vertical="center" wrapText="1"/>
    </xf>
    <xf numFmtId="0" fontId="124" fillId="0" borderId="0" xfId="64" applyFont="1" applyAlignment="1">
      <alignment horizontal="right" vertical="center"/>
    </xf>
    <xf numFmtId="0" fontId="92" fillId="0" borderId="0" xfId="65" applyFont="1" applyBorder="1" applyAlignment="1">
      <alignment horizontal="center" vertical="center"/>
    </xf>
    <xf numFmtId="0" fontId="79" fillId="0" borderId="0" xfId="65" applyFont="1" applyBorder="1">
      <alignment vertical="center"/>
    </xf>
    <xf numFmtId="0" fontId="92" fillId="0" borderId="32" xfId="65" applyFont="1" applyBorder="1" applyAlignment="1">
      <alignment horizontal="center" vertical="center" wrapText="1"/>
    </xf>
    <xf numFmtId="0" fontId="92" fillId="0" borderId="112" xfId="65" applyFont="1" applyBorder="1" applyAlignment="1">
      <alignment horizontal="center" vertical="center" wrapText="1"/>
    </xf>
    <xf numFmtId="0" fontId="92" fillId="0" borderId="187" xfId="65" applyFont="1" applyBorder="1" applyAlignment="1">
      <alignment horizontal="center" vertical="center" wrapText="1"/>
    </xf>
    <xf numFmtId="0" fontId="110" fillId="0" borderId="0" xfId="64" applyFont="1" applyAlignment="1">
      <alignment horizontal="left" vertical="center"/>
    </xf>
    <xf numFmtId="0" fontId="116" fillId="0" borderId="0" xfId="64" applyFont="1">
      <alignment vertical="center"/>
    </xf>
    <xf numFmtId="0" fontId="125" fillId="0" borderId="0" xfId="64" applyFont="1" applyAlignment="1">
      <alignment horizontal="left" vertical="center"/>
    </xf>
    <xf numFmtId="0" fontId="46" fillId="0" borderId="17" xfId="64" applyFont="1" applyBorder="1">
      <alignment vertical="center"/>
    </xf>
    <xf numFmtId="0" fontId="126" fillId="0" borderId="17" xfId="64" applyFont="1" applyBorder="1" applyAlignment="1">
      <alignment horizontal="right" vertical="center"/>
    </xf>
    <xf numFmtId="0" fontId="46" fillId="0" borderId="0" xfId="64" applyFont="1" applyBorder="1" applyAlignment="1">
      <alignment vertical="center"/>
    </xf>
    <xf numFmtId="0" fontId="46" fillId="0" borderId="0" xfId="64" applyFont="1" applyFill="1" applyBorder="1">
      <alignment vertical="center"/>
    </xf>
    <xf numFmtId="0" fontId="46" fillId="0" borderId="0" xfId="64" applyFont="1" applyFill="1" applyBorder="1" applyAlignment="1">
      <alignment vertical="center"/>
    </xf>
    <xf numFmtId="0" fontId="100" fillId="0" borderId="0" xfId="64" applyFont="1" applyFill="1" applyBorder="1" applyAlignment="1">
      <alignment vertical="center"/>
    </xf>
    <xf numFmtId="0" fontId="110" fillId="0" borderId="0" xfId="64" applyFont="1" applyFill="1" applyBorder="1">
      <alignment vertical="center"/>
    </xf>
    <xf numFmtId="0" fontId="100" fillId="0" borderId="0" xfId="64" applyFont="1" applyBorder="1" applyAlignment="1">
      <alignment vertical="center"/>
    </xf>
    <xf numFmtId="0" fontId="46" fillId="0" borderId="0" xfId="64" applyFont="1" applyBorder="1">
      <alignment vertical="center"/>
    </xf>
    <xf numFmtId="190" fontId="113" fillId="0" borderId="0" xfId="64" applyNumberFormat="1" applyFont="1" applyFill="1" applyBorder="1" applyAlignment="1" applyProtection="1">
      <alignment vertical="center"/>
      <protection locked="0"/>
    </xf>
    <xf numFmtId="0" fontId="79" fillId="0" borderId="0" xfId="46" applyFont="1" applyAlignment="1">
      <alignment horizontal="left" vertical="center"/>
    </xf>
    <xf numFmtId="0" fontId="79" fillId="0" borderId="0" xfId="46" applyFont="1" applyAlignment="1">
      <alignment horizontal="right" vertical="center"/>
    </xf>
    <xf numFmtId="0" fontId="129" fillId="0" borderId="22" xfId="46" applyFont="1" applyBorder="1" applyAlignment="1">
      <alignment horizontal="left" vertical="center"/>
    </xf>
    <xf numFmtId="0" fontId="129" fillId="0" borderId="23" xfId="46" applyFont="1" applyBorder="1" applyAlignment="1">
      <alignment horizontal="left" vertical="center"/>
    </xf>
    <xf numFmtId="0" fontId="129" fillId="0" borderId="24" xfId="46" applyFont="1" applyBorder="1" applyAlignment="1">
      <alignment horizontal="left" vertical="center"/>
    </xf>
    <xf numFmtId="0" fontId="79" fillId="0" borderId="0" xfId="46" applyFont="1"/>
    <xf numFmtId="0" fontId="79" fillId="0" borderId="11" xfId="46" applyFont="1" applyBorder="1" applyAlignment="1">
      <alignment horizontal="center" vertical="center"/>
    </xf>
    <xf numFmtId="0" fontId="3" fillId="0" borderId="0" xfId="46"/>
    <xf numFmtId="0" fontId="79" fillId="0" borderId="17" xfId="46" applyFont="1" applyBorder="1" applyAlignment="1">
      <alignment horizontal="left" vertical="center"/>
    </xf>
    <xf numFmtId="0" fontId="129" fillId="0" borderId="17" xfId="46" applyFont="1" applyBorder="1" applyAlignment="1">
      <alignment vertical="center"/>
    </xf>
    <xf numFmtId="0" fontId="129" fillId="0" borderId="18" xfId="46" applyFont="1" applyBorder="1" applyAlignment="1">
      <alignment vertical="center"/>
    </xf>
    <xf numFmtId="0" fontId="79" fillId="0" borderId="15" xfId="46" applyFont="1" applyBorder="1" applyAlignment="1">
      <alignment horizontal="center" vertical="center"/>
    </xf>
    <xf numFmtId="0" fontId="79" fillId="0" borderId="0" xfId="46" applyFont="1" applyAlignment="1">
      <alignment vertical="center"/>
    </xf>
    <xf numFmtId="0" fontId="79" fillId="0" borderId="13" xfId="46" applyFont="1" applyBorder="1" applyAlignment="1">
      <alignment vertical="center"/>
    </xf>
    <xf numFmtId="0" fontId="129" fillId="0" borderId="0" xfId="46" applyFont="1" applyAlignment="1">
      <alignment vertical="center"/>
    </xf>
    <xf numFmtId="0" fontId="129" fillId="0" borderId="12" xfId="46" applyFont="1" applyBorder="1" applyAlignment="1">
      <alignment vertical="center"/>
    </xf>
    <xf numFmtId="0" fontId="79" fillId="0" borderId="17" xfId="46" applyFont="1" applyBorder="1" applyAlignment="1">
      <alignment vertical="center"/>
    </xf>
    <xf numFmtId="0" fontId="79" fillId="0" borderId="16" xfId="46" applyFont="1" applyBorder="1" applyAlignment="1">
      <alignment horizontal="center" vertical="center"/>
    </xf>
    <xf numFmtId="0" fontId="79" fillId="0" borderId="13" xfId="46" applyFont="1" applyBorder="1" applyAlignment="1">
      <alignment horizontal="left" vertical="center"/>
    </xf>
    <xf numFmtId="0" fontId="129" fillId="0" borderId="13" xfId="46" applyFont="1" applyBorder="1" applyAlignment="1">
      <alignment vertical="center"/>
    </xf>
    <xf numFmtId="0" fontId="129" fillId="0" borderId="14" xfId="46" applyFont="1" applyBorder="1" applyAlignment="1">
      <alignment vertical="center"/>
    </xf>
    <xf numFmtId="0" fontId="79" fillId="0" borderId="11" xfId="46" applyFont="1" applyBorder="1" applyAlignment="1">
      <alignment horizontal="left" vertical="center"/>
    </xf>
    <xf numFmtId="0" fontId="79" fillId="0" borderId="15" xfId="46" applyFont="1" applyBorder="1" applyAlignment="1">
      <alignment horizontal="left" vertical="center"/>
    </xf>
    <xf numFmtId="0" fontId="79" fillId="0" borderId="15" xfId="46" applyFont="1" applyBorder="1" applyAlignment="1">
      <alignment vertical="center" wrapText="1"/>
    </xf>
    <xf numFmtId="0" fontId="86" fillId="0" borderId="0" xfId="46" applyFont="1" applyAlignment="1">
      <alignment wrapText="1"/>
    </xf>
    <xf numFmtId="0" fontId="129" fillId="0" borderId="21" xfId="46" applyFont="1" applyBorder="1" applyAlignment="1">
      <alignment vertical="center"/>
    </xf>
    <xf numFmtId="0" fontId="79" fillId="0" borderId="17" xfId="46" applyFont="1" applyBorder="1" applyAlignment="1">
      <alignment horizontal="center" vertical="center" wrapText="1"/>
    </xf>
    <xf numFmtId="0" fontId="86" fillId="0" borderId="0" xfId="46" applyFont="1" applyAlignment="1">
      <alignment horizontal="left" wrapText="1"/>
    </xf>
    <xf numFmtId="0" fontId="79" fillId="0" borderId="14" xfId="46" applyFont="1" applyBorder="1" applyAlignment="1">
      <alignment vertical="center"/>
    </xf>
    <xf numFmtId="0" fontId="79" fillId="0" borderId="20" xfId="46" applyFont="1" applyBorder="1" applyAlignment="1">
      <alignment vertical="center"/>
    </xf>
    <xf numFmtId="0" fontId="129" fillId="0" borderId="15" xfId="46" applyFont="1" applyBorder="1" applyAlignment="1">
      <alignment vertical="center"/>
    </xf>
    <xf numFmtId="0" fontId="79" fillId="0" borderId="15" xfId="46" applyFont="1" applyBorder="1" applyAlignment="1">
      <alignment vertical="center"/>
    </xf>
    <xf numFmtId="0" fontId="129" fillId="0" borderId="10" xfId="46" applyFont="1" applyBorder="1" applyAlignment="1">
      <alignment vertical="center"/>
    </xf>
    <xf numFmtId="0" fontId="129" fillId="0" borderId="12" xfId="46" applyFont="1" applyBorder="1" applyAlignment="1">
      <alignment horizontal="center" vertical="center"/>
    </xf>
    <xf numFmtId="0" fontId="3" fillId="0" borderId="17" xfId="46" applyBorder="1"/>
    <xf numFmtId="0" fontId="79" fillId="0" borderId="18" xfId="46" applyFont="1" applyBorder="1" applyAlignment="1">
      <alignment vertical="center"/>
    </xf>
    <xf numFmtId="0" fontId="3" fillId="0" borderId="13" xfId="46" applyBorder="1"/>
    <xf numFmtId="0" fontId="79" fillId="0" borderId="13" xfId="46" applyFont="1" applyBorder="1" applyAlignment="1">
      <alignment horizontal="center" vertical="center" wrapText="1"/>
    </xf>
    <xf numFmtId="0" fontId="79" fillId="0" borderId="12" xfId="46" applyFont="1" applyBorder="1" applyAlignment="1">
      <alignment vertical="center"/>
    </xf>
    <xf numFmtId="0" fontId="79" fillId="0" borderId="16" xfId="46" applyFont="1" applyBorder="1" applyAlignment="1">
      <alignment horizontal="left" vertical="center"/>
    </xf>
    <xf numFmtId="0" fontId="79" fillId="0" borderId="14" xfId="46" applyFont="1" applyBorder="1" applyAlignment="1">
      <alignment horizontal="left" vertical="center"/>
    </xf>
    <xf numFmtId="0" fontId="79" fillId="0" borderId="18" xfId="46" applyFont="1" applyBorder="1" applyAlignment="1">
      <alignment horizontal="left" vertical="center"/>
    </xf>
    <xf numFmtId="0" fontId="79" fillId="0" borderId="19" xfId="46" applyFont="1" applyBorder="1" applyAlignment="1">
      <alignment vertical="center" wrapText="1"/>
    </xf>
    <xf numFmtId="0" fontId="129" fillId="0" borderId="19" xfId="46" applyFont="1" applyBorder="1" applyAlignment="1">
      <alignment vertical="center"/>
    </xf>
    <xf numFmtId="0" fontId="79" fillId="0" borderId="19" xfId="46" applyFont="1" applyBorder="1" applyAlignment="1">
      <alignment vertical="center"/>
    </xf>
    <xf numFmtId="0" fontId="129" fillId="0" borderId="24" xfId="46" applyFont="1" applyBorder="1" applyAlignment="1">
      <alignment vertical="center"/>
    </xf>
    <xf numFmtId="0" fontId="129" fillId="0" borderId="22" xfId="46" applyFont="1" applyBorder="1" applyAlignment="1">
      <alignment vertical="center"/>
    </xf>
    <xf numFmtId="0" fontId="79" fillId="0" borderId="0" xfId="46" applyFont="1" applyAlignment="1">
      <alignment horizontal="center" vertical="center" wrapText="1"/>
    </xf>
    <xf numFmtId="192" fontId="79" fillId="0" borderId="23" xfId="46" applyNumberFormat="1" applyFont="1" applyBorder="1" applyAlignment="1">
      <alignment horizontal="center" vertical="center"/>
    </xf>
    <xf numFmtId="192" fontId="79" fillId="0" borderId="24" xfId="46" applyNumberFormat="1" applyFont="1" applyBorder="1" applyAlignment="1">
      <alignment horizontal="center" vertical="center"/>
    </xf>
    <xf numFmtId="192" fontId="79" fillId="0" borderId="12" xfId="46" applyNumberFormat="1" applyFont="1" applyBorder="1" applyAlignment="1">
      <alignment vertical="center"/>
    </xf>
    <xf numFmtId="0" fontId="79" fillId="0" borderId="16" xfId="46" applyFont="1" applyBorder="1" applyAlignment="1">
      <alignment vertical="center" wrapText="1"/>
    </xf>
    <xf numFmtId="192" fontId="79" fillId="0" borderId="13" xfId="46" applyNumberFormat="1" applyFont="1" applyBorder="1" applyAlignment="1">
      <alignment horizontal="center" vertical="center"/>
    </xf>
    <xf numFmtId="192" fontId="79" fillId="0" borderId="14" xfId="46" applyNumberFormat="1" applyFont="1" applyBorder="1" applyAlignment="1">
      <alignment vertical="center"/>
    </xf>
    <xf numFmtId="193" fontId="79" fillId="0" borderId="0" xfId="46" applyNumberFormat="1" applyFont="1" applyAlignment="1">
      <alignment vertical="center"/>
    </xf>
    <xf numFmtId="0" fontId="87" fillId="0" borderId="0" xfId="46" applyFont="1" applyAlignment="1">
      <alignment vertical="top"/>
    </xf>
    <xf numFmtId="0" fontId="87" fillId="0" borderId="0" xfId="46" applyFont="1" applyAlignment="1">
      <alignment vertical="top" wrapText="1"/>
    </xf>
    <xf numFmtId="0" fontId="87" fillId="0" borderId="0" xfId="46" applyFont="1" applyAlignment="1">
      <alignment horizontal="left" vertical="top"/>
    </xf>
    <xf numFmtId="0" fontId="79" fillId="0" borderId="0" xfId="46" applyFont="1" applyAlignment="1">
      <alignment horizontal="left" vertical="top"/>
    </xf>
    <xf numFmtId="0" fontId="79" fillId="0" borderId="0" xfId="46" applyFont="1" applyAlignment="1">
      <alignment horizontal="left"/>
    </xf>
    <xf numFmtId="0" fontId="87" fillId="0" borderId="0" xfId="46" applyFont="1" applyAlignment="1">
      <alignment vertical="center"/>
    </xf>
    <xf numFmtId="0" fontId="79" fillId="0" borderId="0" xfId="46" applyFont="1" applyAlignment="1">
      <alignment horizontal="center"/>
    </xf>
    <xf numFmtId="0" fontId="52" fillId="0" borderId="0" xfId="63" applyFont="1">
      <alignment vertical="center"/>
    </xf>
    <xf numFmtId="0" fontId="75" fillId="0" borderId="0" xfId="47" applyFont="1" applyAlignment="1">
      <alignment vertical="center"/>
    </xf>
    <xf numFmtId="0" fontId="59" fillId="0" borderId="0" xfId="63" applyFont="1">
      <alignment vertical="center"/>
    </xf>
    <xf numFmtId="0" fontId="58" fillId="0" borderId="0" xfId="63" applyFont="1">
      <alignment vertical="center"/>
    </xf>
    <xf numFmtId="0" fontId="60" fillId="0" borderId="0" xfId="63" applyFont="1">
      <alignment vertical="center"/>
    </xf>
    <xf numFmtId="0" fontId="58" fillId="0" borderId="0" xfId="63" applyFont="1" applyAlignment="1">
      <alignment horizontal="right" vertical="center"/>
    </xf>
    <xf numFmtId="0" fontId="59" fillId="0" borderId="0" xfId="63" applyFont="1" applyAlignment="1">
      <alignment horizontal="center" vertical="center"/>
    </xf>
    <xf numFmtId="0" fontId="58" fillId="0" borderId="22" xfId="63" applyFont="1" applyBorder="1" applyAlignment="1">
      <alignment horizontal="left" vertical="center"/>
    </xf>
    <xf numFmtId="0" fontId="58" fillId="0" borderId="10" xfId="63" applyFont="1" applyBorder="1" applyAlignment="1">
      <alignment horizontal="left" vertical="center"/>
    </xf>
    <xf numFmtId="0" fontId="58" fillId="0" borderId="21" xfId="63" applyFont="1" applyBorder="1" applyAlignment="1">
      <alignment vertical="center"/>
    </xf>
    <xf numFmtId="0" fontId="60" fillId="0" borderId="15" xfId="63" applyFont="1" applyBorder="1">
      <alignment vertical="center"/>
    </xf>
    <xf numFmtId="0" fontId="60" fillId="0" borderId="0" xfId="63" applyFont="1" applyBorder="1">
      <alignment vertical="center"/>
    </xf>
    <xf numFmtId="0" fontId="58" fillId="0" borderId="10" xfId="63" applyFont="1" applyBorder="1" applyAlignment="1">
      <alignment horizontal="center" vertical="center" wrapText="1"/>
    </xf>
    <xf numFmtId="0" fontId="18" fillId="0" borderId="10" xfId="63" applyFont="1" applyBorder="1" applyAlignment="1">
      <alignment horizontal="center" vertical="center" wrapText="1"/>
    </xf>
    <xf numFmtId="0" fontId="58" fillId="0" borderId="10" xfId="63" applyFont="1" applyBorder="1" applyAlignment="1">
      <alignment vertical="center" wrapText="1"/>
    </xf>
    <xf numFmtId="0" fontId="58" fillId="0" borderId="10" xfId="63" applyFont="1" applyBorder="1">
      <alignment vertical="center"/>
    </xf>
    <xf numFmtId="0" fontId="58" fillId="0" borderId="10" xfId="63" applyFont="1" applyBorder="1" applyAlignment="1">
      <alignment horizontal="center" vertical="center"/>
    </xf>
    <xf numFmtId="0" fontId="58" fillId="0" borderId="15" xfId="63" applyFont="1" applyBorder="1" applyAlignment="1">
      <alignment vertical="center" wrapText="1"/>
    </xf>
    <xf numFmtId="0" fontId="58" fillId="0" borderId="0" xfId="63" applyFont="1" applyBorder="1" applyAlignment="1">
      <alignment vertical="center" wrapText="1"/>
    </xf>
    <xf numFmtId="0" fontId="58" fillId="0" borderId="0" xfId="63" applyFont="1" applyBorder="1" applyAlignment="1">
      <alignment horizontal="center" vertical="center"/>
    </xf>
    <xf numFmtId="0" fontId="58" fillId="0" borderId="0" xfId="63" applyFont="1" applyBorder="1">
      <alignment vertical="center"/>
    </xf>
    <xf numFmtId="0" fontId="58" fillId="0" borderId="12" xfId="63" applyFont="1" applyBorder="1">
      <alignment vertical="center"/>
    </xf>
    <xf numFmtId="0" fontId="58" fillId="0" borderId="10" xfId="63" applyFont="1" applyBorder="1" applyAlignment="1">
      <alignment horizontal="right" vertical="center"/>
    </xf>
    <xf numFmtId="0" fontId="58" fillId="0" borderId="21" xfId="63" applyFont="1" applyBorder="1" applyAlignment="1">
      <alignment horizontal="right" vertical="center"/>
    </xf>
    <xf numFmtId="0" fontId="58" fillId="0" borderId="22" xfId="63" applyFont="1" applyBorder="1" applyAlignment="1">
      <alignment horizontal="right" vertical="center"/>
    </xf>
    <xf numFmtId="0" fontId="58" fillId="0" borderId="91" xfId="63" applyFont="1" applyBorder="1" applyAlignment="1">
      <alignment horizontal="right" vertical="center"/>
    </xf>
    <xf numFmtId="0" fontId="58" fillId="0" borderId="0" xfId="63" applyFont="1" applyBorder="1" applyAlignment="1">
      <alignment horizontal="center" vertical="center" wrapText="1"/>
    </xf>
    <xf numFmtId="0" fontId="58" fillId="0" borderId="0" xfId="63" applyFont="1" applyBorder="1" applyAlignment="1">
      <alignment horizontal="right" vertical="center"/>
    </xf>
    <xf numFmtId="0" fontId="58" fillId="0" borderId="0" xfId="63" applyFont="1" applyBorder="1" applyAlignment="1">
      <alignment horizontal="center" wrapText="1"/>
    </xf>
    <xf numFmtId="0" fontId="58" fillId="0" borderId="11" xfId="63" applyFont="1" applyBorder="1" applyAlignment="1">
      <alignment vertical="center" wrapText="1"/>
    </xf>
    <xf numFmtId="0" fontId="58" fillId="0" borderId="17" xfId="63" applyFont="1" applyBorder="1" applyAlignment="1">
      <alignment vertical="center" wrapText="1"/>
    </xf>
    <xf numFmtId="0" fontId="58" fillId="0" borderId="17" xfId="63" applyFont="1" applyBorder="1" applyAlignment="1">
      <alignment horizontal="center" vertical="center"/>
    </xf>
    <xf numFmtId="0" fontId="58" fillId="0" borderId="17" xfId="63" applyFont="1" applyBorder="1">
      <alignment vertical="center"/>
    </xf>
    <xf numFmtId="0" fontId="58" fillId="0" borderId="18" xfId="63" applyFont="1" applyBorder="1">
      <alignment vertical="center"/>
    </xf>
    <xf numFmtId="0" fontId="58" fillId="0" borderId="16" xfId="63" applyFont="1" applyBorder="1" applyAlignment="1">
      <alignment vertical="center" wrapText="1"/>
    </xf>
    <xf numFmtId="0" fontId="58" fillId="0" borderId="13" xfId="63" applyFont="1" applyBorder="1" applyAlignment="1">
      <alignment vertical="center" wrapText="1"/>
    </xf>
    <xf numFmtId="0" fontId="58" fillId="0" borderId="13" xfId="63" applyFont="1" applyBorder="1" applyAlignment="1">
      <alignment horizontal="center" vertical="center"/>
    </xf>
    <xf numFmtId="0" fontId="58" fillId="0" borderId="13" xfId="63" applyFont="1" applyBorder="1">
      <alignment vertical="center"/>
    </xf>
    <xf numFmtId="0" fontId="58" fillId="0" borderId="14" xfId="63" applyFont="1" applyBorder="1">
      <alignment vertical="center"/>
    </xf>
    <xf numFmtId="0" fontId="18" fillId="0" borderId="0" xfId="63" applyFont="1">
      <alignment vertical="center"/>
    </xf>
    <xf numFmtId="0" fontId="17" fillId="0" borderId="0" xfId="63" applyFont="1">
      <alignment vertical="center"/>
    </xf>
    <xf numFmtId="0" fontId="44" fillId="0" borderId="0" xfId="63" applyFont="1">
      <alignment vertical="center"/>
    </xf>
    <xf numFmtId="0" fontId="58" fillId="0" borderId="22" xfId="63" applyFont="1" applyBorder="1" applyAlignment="1">
      <alignment vertical="center"/>
    </xf>
    <xf numFmtId="0" fontId="44" fillId="0" borderId="15" xfId="63" applyFont="1" applyBorder="1">
      <alignment vertical="center"/>
    </xf>
    <xf numFmtId="0" fontId="44" fillId="0" borderId="0" xfId="63" applyFont="1" applyBorder="1">
      <alignment vertical="center"/>
    </xf>
    <xf numFmtId="0" fontId="58" fillId="0" borderId="10" xfId="63" applyFont="1" applyBorder="1" applyAlignment="1">
      <alignment vertical="center"/>
    </xf>
    <xf numFmtId="0" fontId="58" fillId="0" borderId="21" xfId="63" applyFont="1" applyBorder="1" applyAlignment="1">
      <alignment horizontal="left" vertical="center" wrapText="1"/>
    </xf>
    <xf numFmtId="0" fontId="5" fillId="0" borderId="0" xfId="48" applyFont="1" applyAlignment="1">
      <alignment horizontal="center" vertical="center"/>
    </xf>
    <xf numFmtId="0" fontId="75" fillId="0" borderId="0" xfId="55" applyFont="1">
      <alignment vertical="center"/>
    </xf>
    <xf numFmtId="188" fontId="75" fillId="0" borderId="226" xfId="55" applyNumberFormat="1" applyFont="1" applyBorder="1">
      <alignment vertical="center"/>
    </xf>
    <xf numFmtId="188" fontId="75" fillId="0" borderId="227" xfId="55" applyNumberFormat="1" applyFont="1" applyBorder="1">
      <alignment vertical="center"/>
    </xf>
    <xf numFmtId="195" fontId="12" fillId="0" borderId="0" xfId="55" applyNumberFormat="1" applyFont="1">
      <alignment vertical="center"/>
    </xf>
    <xf numFmtId="0" fontId="75" fillId="0" borderId="224" xfId="55" applyFont="1" applyBorder="1">
      <alignment vertical="center"/>
    </xf>
    <xf numFmtId="194" fontId="75" fillId="0" borderId="232" xfId="55" applyNumberFormat="1" applyFont="1" applyBorder="1">
      <alignment vertical="center"/>
    </xf>
    <xf numFmtId="194" fontId="75" fillId="0" borderId="238" xfId="55" applyNumberFormat="1" applyFont="1" applyBorder="1">
      <alignment vertical="center"/>
    </xf>
    <xf numFmtId="0" fontId="75" fillId="0" borderId="0" xfId="55" applyFont="1" applyAlignment="1">
      <alignment vertical="center" shrinkToFit="1"/>
    </xf>
    <xf numFmtId="0" fontId="75" fillId="0" borderId="0" xfId="55" applyFont="1" applyAlignment="1">
      <alignment horizontal="center" vertical="center"/>
    </xf>
    <xf numFmtId="196" fontId="75" fillId="0" borderId="250" xfId="55" applyNumberFormat="1" applyFont="1" applyBorder="1">
      <alignment vertical="center"/>
    </xf>
    <xf numFmtId="196" fontId="75" fillId="0" borderId="251" xfId="55" applyNumberFormat="1" applyFont="1" applyBorder="1">
      <alignment vertical="center"/>
    </xf>
    <xf numFmtId="196" fontId="75" fillId="0" borderId="255" xfId="55" applyNumberFormat="1" applyFont="1" applyBorder="1">
      <alignment vertical="center"/>
    </xf>
    <xf numFmtId="196" fontId="75" fillId="0" borderId="256" xfId="55" applyNumberFormat="1" applyFont="1" applyBorder="1">
      <alignment vertical="center"/>
    </xf>
    <xf numFmtId="0" fontId="75" fillId="0" borderId="0" xfId="55" applyFont="1" applyBorder="1" applyAlignment="1">
      <alignment horizontal="center" vertical="center"/>
    </xf>
    <xf numFmtId="188" fontId="75" fillId="0" borderId="0" xfId="55" applyNumberFormat="1" applyFont="1" applyBorder="1" applyAlignment="1" applyProtection="1">
      <alignment horizontal="right" vertical="center"/>
      <protection locked="0"/>
    </xf>
    <xf numFmtId="196" fontId="75" fillId="0" borderId="0" xfId="55" applyNumberFormat="1" applyFont="1" applyBorder="1">
      <alignment vertical="center"/>
    </xf>
    <xf numFmtId="196" fontId="75" fillId="0" borderId="0" xfId="55" applyNumberFormat="1" applyFont="1" applyBorder="1" applyAlignment="1">
      <alignment horizontal="center" vertical="center"/>
    </xf>
    <xf numFmtId="0" fontId="75" fillId="0" borderId="75" xfId="55" applyFont="1" applyBorder="1" applyAlignment="1">
      <alignment horizontal="center" vertical="center" shrinkToFit="1"/>
    </xf>
    <xf numFmtId="0" fontId="75" fillId="0" borderId="10" xfId="55" applyFont="1" applyBorder="1" applyAlignment="1" applyProtection="1">
      <alignment horizontal="center" vertical="center"/>
      <protection locked="0"/>
    </xf>
    <xf numFmtId="0" fontId="75" fillId="0" borderId="102" xfId="55" applyFont="1" applyBorder="1" applyAlignment="1">
      <alignment horizontal="center" vertical="center" shrinkToFit="1"/>
    </xf>
    <xf numFmtId="0" fontId="75" fillId="0" borderId="21" xfId="55" applyFont="1" applyBorder="1" applyAlignment="1" applyProtection="1">
      <alignment horizontal="center" vertical="center"/>
      <protection locked="0"/>
    </xf>
    <xf numFmtId="0" fontId="10" fillId="0" borderId="0" xfId="55" applyFont="1" applyAlignment="1">
      <alignment horizontal="right" vertical="center"/>
    </xf>
    <xf numFmtId="0" fontId="60" fillId="0" borderId="0" xfId="63" applyFont="1" applyAlignment="1">
      <alignment horizontal="right" vertical="center"/>
    </xf>
    <xf numFmtId="0" fontId="59" fillId="0" borderId="0" xfId="63" applyFont="1" applyBorder="1" applyAlignment="1">
      <alignment horizontal="center" vertical="center"/>
    </xf>
    <xf numFmtId="0" fontId="58" fillId="0" borderId="22" xfId="63" applyFont="1" applyBorder="1" applyAlignment="1">
      <alignment horizontal="left" vertical="center" wrapText="1"/>
    </xf>
    <xf numFmtId="0" fontId="60" fillId="0" borderId="21" xfId="69" applyFont="1" applyBorder="1">
      <alignment vertical="center"/>
    </xf>
    <xf numFmtId="0" fontId="60" fillId="0" borderId="10" xfId="63" applyFont="1" applyBorder="1" applyAlignment="1">
      <alignment horizontal="center" vertical="center"/>
    </xf>
    <xf numFmtId="0" fontId="60" fillId="0" borderId="24" xfId="63" applyFont="1" applyBorder="1" applyAlignment="1">
      <alignment horizontal="center" vertical="center" wrapText="1"/>
    </xf>
    <xf numFmtId="0" fontId="18" fillId="0" borderId="0" xfId="63" applyFont="1" applyAlignment="1">
      <alignment vertical="center"/>
    </xf>
    <xf numFmtId="0" fontId="6" fillId="0" borderId="0" xfId="70" applyFont="1" applyFill="1">
      <alignment vertical="center"/>
    </xf>
    <xf numFmtId="0" fontId="92" fillId="0" borderId="0" xfId="70" applyFont="1" applyFill="1" applyBorder="1">
      <alignment vertical="center"/>
    </xf>
    <xf numFmtId="0" fontId="92" fillId="0" borderId="0" xfId="70" applyFont="1" applyFill="1" applyBorder="1" applyAlignment="1">
      <alignment horizontal="right" vertical="center"/>
    </xf>
    <xf numFmtId="0" fontId="92" fillId="0" borderId="0" xfId="70" applyFont="1" applyFill="1" applyBorder="1" applyAlignment="1">
      <alignment vertical="center"/>
    </xf>
    <xf numFmtId="0" fontId="6" fillId="0" borderId="0" xfId="70" applyFont="1" applyFill="1" applyBorder="1">
      <alignment vertical="center"/>
    </xf>
    <xf numFmtId="0" fontId="79" fillId="0" borderId="0" xfId="70" applyFont="1" applyFill="1" applyBorder="1">
      <alignment vertical="center"/>
    </xf>
    <xf numFmtId="0" fontId="79" fillId="0" borderId="0" xfId="70" applyFont="1" applyFill="1" applyBorder="1" applyAlignment="1">
      <alignment vertical="center"/>
    </xf>
    <xf numFmtId="0" fontId="3" fillId="0" borderId="0" xfId="70" applyFont="1" applyFill="1" applyBorder="1">
      <alignment vertical="center"/>
    </xf>
    <xf numFmtId="0" fontId="79" fillId="0" borderId="23" xfId="70" applyFont="1" applyFill="1" applyBorder="1" applyAlignment="1">
      <alignment horizontal="center" vertical="center"/>
    </xf>
    <xf numFmtId="0" fontId="79" fillId="0" borderId="54" xfId="70" applyFont="1" applyFill="1" applyBorder="1" applyAlignment="1">
      <alignment horizontal="center" vertical="center"/>
    </xf>
    <xf numFmtId="0" fontId="79" fillId="0" borderId="267" xfId="70" applyFont="1" applyFill="1" applyBorder="1" applyAlignment="1">
      <alignment horizontal="center" vertical="center"/>
    </xf>
    <xf numFmtId="0" fontId="87" fillId="0" borderId="23" xfId="70" applyFont="1" applyFill="1" applyBorder="1" applyAlignment="1">
      <alignment vertical="center"/>
    </xf>
    <xf numFmtId="0" fontId="87" fillId="0" borderId="54" xfId="70" applyFont="1" applyFill="1" applyBorder="1" applyAlignment="1">
      <alignment vertical="center"/>
    </xf>
    <xf numFmtId="0" fontId="92" fillId="0" borderId="96" xfId="70" applyFont="1" applyBorder="1" applyAlignment="1">
      <alignment horizontal="center" vertical="center" wrapText="1"/>
    </xf>
    <xf numFmtId="0" fontId="87" fillId="0" borderId="23" xfId="70" applyFont="1" applyBorder="1">
      <alignment vertical="center"/>
    </xf>
    <xf numFmtId="0" fontId="87" fillId="0" borderId="54" xfId="70" applyFont="1" applyBorder="1">
      <alignment vertical="center"/>
    </xf>
    <xf numFmtId="0" fontId="92" fillId="0" borderId="23" xfId="70" applyFont="1" applyFill="1" applyBorder="1" applyAlignment="1">
      <alignment horizontal="center" vertical="center" wrapText="1"/>
    </xf>
    <xf numFmtId="0" fontId="87" fillId="0" borderId="17" xfId="70" applyFont="1" applyFill="1" applyBorder="1" applyAlignment="1">
      <alignment horizontal="left" vertical="center"/>
    </xf>
    <xf numFmtId="0" fontId="87" fillId="0" borderId="17" xfId="70" applyFont="1" applyFill="1" applyBorder="1" applyAlignment="1">
      <alignment vertical="center"/>
    </xf>
    <xf numFmtId="0" fontId="87" fillId="0" borderId="57" xfId="70" applyFont="1" applyFill="1" applyBorder="1" applyAlignment="1">
      <alignment horizontal="left" vertical="center"/>
    </xf>
    <xf numFmtId="0" fontId="92" fillId="0" borderId="62" xfId="70" applyFont="1" applyFill="1" applyBorder="1" applyAlignment="1">
      <alignment horizontal="center" vertical="center" wrapText="1"/>
    </xf>
    <xf numFmtId="0" fontId="87" fillId="0" borderId="62" xfId="70" applyFont="1" applyFill="1" applyBorder="1" applyAlignment="1">
      <alignment vertical="center"/>
    </xf>
    <xf numFmtId="0" fontId="87" fillId="0" borderId="65" xfId="70" applyFont="1" applyFill="1" applyBorder="1" applyAlignment="1">
      <alignment vertical="center"/>
    </xf>
    <xf numFmtId="0" fontId="92" fillId="0" borderId="0" xfId="70" applyFont="1" applyFill="1" applyBorder="1" applyAlignment="1">
      <alignment vertical="center" wrapText="1"/>
    </xf>
    <xf numFmtId="0" fontId="84" fillId="0" borderId="0" xfId="70" applyFont="1" applyFill="1" applyBorder="1" applyAlignment="1">
      <alignment vertical="center" wrapText="1"/>
    </xf>
    <xf numFmtId="0" fontId="78" fillId="0" borderId="0" xfId="70" applyFont="1" applyFill="1" applyBorder="1">
      <alignment vertical="center"/>
    </xf>
    <xf numFmtId="0" fontId="88" fillId="0" borderId="0" xfId="70" applyFont="1" applyFill="1" applyBorder="1" applyAlignment="1">
      <alignment vertical="center"/>
    </xf>
    <xf numFmtId="0" fontId="122" fillId="0" borderId="0" xfId="70" applyFont="1" applyFill="1" applyBorder="1">
      <alignment vertical="center"/>
    </xf>
    <xf numFmtId="0" fontId="78" fillId="0" borderId="0" xfId="70" applyFont="1" applyFill="1" applyBorder="1" applyAlignment="1">
      <alignment vertical="center"/>
    </xf>
    <xf numFmtId="0" fontId="79" fillId="0" borderId="0" xfId="70" applyFont="1" applyFill="1" applyBorder="1" applyAlignment="1">
      <alignment horizontal="center" vertical="center"/>
    </xf>
    <xf numFmtId="0" fontId="81" fillId="0" borderId="0" xfId="70" applyFont="1" applyFill="1" applyBorder="1" applyAlignment="1">
      <alignment vertical="center"/>
    </xf>
    <xf numFmtId="0" fontId="79" fillId="0" borderId="0" xfId="70" applyFont="1" applyFill="1" applyBorder="1" applyAlignment="1">
      <alignment horizontal="left" vertical="center"/>
    </xf>
    <xf numFmtId="0" fontId="3" fillId="0" borderId="0" xfId="70" applyFont="1" applyFill="1" applyBorder="1" applyAlignment="1">
      <alignment horizontal="center" vertical="center"/>
    </xf>
    <xf numFmtId="0" fontId="3" fillId="0" borderId="0" xfId="70" applyFont="1" applyFill="1" applyBorder="1" applyAlignment="1">
      <alignment horizontal="left" vertical="center"/>
    </xf>
    <xf numFmtId="0" fontId="15" fillId="0" borderId="0" xfId="70" applyFont="1" applyFill="1" applyBorder="1">
      <alignment vertical="center"/>
    </xf>
    <xf numFmtId="0" fontId="3" fillId="0" borderId="0" xfId="70" applyFont="1" applyFill="1" applyBorder="1" applyAlignment="1">
      <alignment vertical="center"/>
    </xf>
    <xf numFmtId="0" fontId="133" fillId="0" borderId="0" xfId="70" applyFont="1" applyFill="1" applyBorder="1" applyAlignment="1">
      <alignment vertical="center"/>
    </xf>
    <xf numFmtId="0" fontId="134" fillId="0" borderId="0" xfId="63" applyFont="1" applyBorder="1" applyAlignment="1">
      <alignment horizontal="left" vertical="center"/>
    </xf>
    <xf numFmtId="0" fontId="134" fillId="0" borderId="0" xfId="63" applyFont="1" applyBorder="1" applyAlignment="1">
      <alignment horizontal="center" vertical="center"/>
    </xf>
    <xf numFmtId="0" fontId="135" fillId="0" borderId="0" xfId="63" applyFont="1" applyBorder="1" applyAlignment="1">
      <alignment horizontal="left" vertical="center"/>
    </xf>
    <xf numFmtId="0" fontId="135" fillId="0" borderId="0" xfId="63" applyFont="1" applyAlignment="1">
      <alignment horizontal="left" vertical="center"/>
    </xf>
    <xf numFmtId="0" fontId="78" fillId="0" borderId="17" xfId="63" applyFont="1" applyBorder="1" applyAlignment="1">
      <alignment horizontal="center" vertical="center"/>
    </xf>
    <xf numFmtId="0" fontId="90" fillId="0" borderId="17" xfId="63" applyFont="1" applyBorder="1" applyAlignment="1">
      <alignment horizontal="left" vertical="center"/>
    </xf>
    <xf numFmtId="0" fontId="135" fillId="0" borderId="0" xfId="63" applyFont="1">
      <alignment vertical="center"/>
    </xf>
    <xf numFmtId="0" fontId="78" fillId="0" borderId="13" xfId="63" applyFont="1" applyBorder="1" applyAlignment="1">
      <alignment horizontal="left" vertical="center"/>
    </xf>
    <xf numFmtId="0" fontId="78" fillId="0" borderId="11" xfId="63" applyFont="1" applyBorder="1" applyAlignment="1">
      <alignment horizontal="left" vertical="center"/>
    </xf>
    <xf numFmtId="0" fontId="78" fillId="0" borderId="17" xfId="63" applyFont="1" applyBorder="1" applyAlignment="1">
      <alignment horizontal="left" vertical="center"/>
    </xf>
    <xf numFmtId="0" fontId="78" fillId="0" borderId="18" xfId="63" applyFont="1" applyBorder="1" applyAlignment="1">
      <alignment horizontal="left" vertical="center"/>
    </xf>
    <xf numFmtId="0" fontId="78" fillId="0" borderId="12" xfId="63" applyFont="1" applyBorder="1" applyAlignment="1">
      <alignment vertical="center"/>
    </xf>
    <xf numFmtId="0" fontId="136" fillId="0" borderId="0" xfId="63" applyFont="1" applyBorder="1" applyAlignment="1">
      <alignment horizontal="left" vertical="center"/>
    </xf>
    <xf numFmtId="0" fontId="78" fillId="0" borderId="0" xfId="63" applyFont="1" applyBorder="1" applyAlignment="1">
      <alignment horizontal="centerContinuous" vertical="center" shrinkToFit="1"/>
    </xf>
    <xf numFmtId="0" fontId="78" fillId="0" borderId="0" xfId="63" applyFont="1" applyBorder="1" applyAlignment="1">
      <alignment horizontal="centerContinuous" vertical="center"/>
    </xf>
    <xf numFmtId="0" fontId="78" fillId="0" borderId="0" xfId="63" applyFont="1" applyBorder="1" applyAlignment="1">
      <alignment vertical="center"/>
    </xf>
    <xf numFmtId="0" fontId="90" fillId="0" borderId="0" xfId="63" applyFont="1" applyBorder="1" applyAlignment="1">
      <alignment vertical="center"/>
    </xf>
    <xf numFmtId="0" fontId="137" fillId="0" borderId="0" xfId="63" applyFont="1" applyBorder="1" applyAlignment="1">
      <alignment vertical="center"/>
    </xf>
    <xf numFmtId="0" fontId="78" fillId="0" borderId="12" xfId="63" applyFont="1" applyBorder="1" applyAlignment="1">
      <alignment horizontal="left" vertical="center"/>
    </xf>
    <xf numFmtId="0" fontId="78" fillId="0" borderId="0" xfId="63" applyFont="1" applyBorder="1" applyAlignment="1">
      <alignment horizontal="center" vertical="center"/>
    </xf>
    <xf numFmtId="0" fontId="138" fillId="0" borderId="0" xfId="63" applyFont="1" applyBorder="1" applyAlignment="1">
      <alignment horizontal="left" vertical="center"/>
    </xf>
    <xf numFmtId="0" fontId="78" fillId="0" borderId="271" xfId="63" applyFont="1" applyBorder="1" applyAlignment="1">
      <alignment horizontal="left" vertical="center"/>
    </xf>
    <xf numFmtId="0" fontId="78" fillId="0" borderId="271" xfId="63" applyFont="1" applyBorder="1" applyAlignment="1">
      <alignment vertical="center"/>
    </xf>
    <xf numFmtId="0" fontId="78" fillId="0" borderId="271" xfId="63" applyFont="1" applyFill="1" applyBorder="1" applyAlignment="1">
      <alignment vertical="center"/>
    </xf>
    <xf numFmtId="0" fontId="78" fillId="35" borderId="271" xfId="63" applyFont="1" applyFill="1" applyBorder="1" applyAlignment="1">
      <alignment vertical="center"/>
    </xf>
    <xf numFmtId="0" fontId="78" fillId="0" borderId="272" xfId="63" applyFont="1" applyBorder="1" applyAlignment="1">
      <alignment vertical="center"/>
    </xf>
    <xf numFmtId="0" fontId="78" fillId="0" borderId="272" xfId="63" applyFont="1" applyFill="1" applyBorder="1" applyAlignment="1">
      <alignment vertical="center"/>
    </xf>
    <xf numFmtId="0" fontId="78" fillId="35" borderId="272" xfId="63" applyFont="1" applyFill="1" applyBorder="1" applyAlignment="1">
      <alignment vertical="center"/>
    </xf>
    <xf numFmtId="0" fontId="78" fillId="35" borderId="272" xfId="63" applyFont="1" applyFill="1" applyBorder="1" applyAlignment="1">
      <alignment horizontal="left" vertical="center"/>
    </xf>
    <xf numFmtId="0" fontId="78" fillId="35" borderId="271" xfId="63" applyFont="1" applyFill="1" applyBorder="1" applyAlignment="1">
      <alignment horizontal="left" vertical="center"/>
    </xf>
    <xf numFmtId="0" fontId="78" fillId="0" borderId="30" xfId="63" applyFont="1" applyBorder="1" applyAlignment="1">
      <alignment horizontal="center" vertical="center"/>
    </xf>
    <xf numFmtId="0" fontId="78" fillId="0" borderId="47" xfId="63" applyFont="1" applyBorder="1" applyAlignment="1">
      <alignment horizontal="center" vertical="center"/>
    </xf>
    <xf numFmtId="0" fontId="90" fillId="0" borderId="0" xfId="63" applyFont="1" applyBorder="1" applyAlignment="1">
      <alignment horizontal="left" vertical="center"/>
    </xf>
    <xf numFmtId="0" fontId="78" fillId="0" borderId="12" xfId="63" applyFont="1" applyBorder="1" applyAlignment="1">
      <alignment horizontal="center" vertical="center"/>
    </xf>
    <xf numFmtId="0" fontId="136" fillId="0" borderId="0" xfId="63" applyFont="1" applyBorder="1" applyAlignment="1">
      <alignment horizontal="centerContinuous" vertical="center" shrinkToFit="1"/>
    </xf>
    <xf numFmtId="0" fontId="136" fillId="0" borderId="0" xfId="63" applyFont="1" applyBorder="1" applyAlignment="1">
      <alignment horizontal="centerContinuous" vertical="center"/>
    </xf>
    <xf numFmtId="0" fontId="139" fillId="0" borderId="0" xfId="63" applyFont="1" applyBorder="1" applyAlignment="1">
      <alignment vertical="center"/>
    </xf>
    <xf numFmtId="0" fontId="78" fillId="0" borderId="0" xfId="63" applyFont="1" applyFill="1" applyBorder="1" applyAlignment="1">
      <alignment horizontal="centerContinuous" vertical="center"/>
    </xf>
    <xf numFmtId="0" fontId="139" fillId="0" borderId="0" xfId="63" applyFont="1" applyFill="1" applyBorder="1" applyAlignment="1">
      <alignment vertical="center"/>
    </xf>
    <xf numFmtId="0" fontId="78" fillId="0" borderId="0" xfId="63" applyFont="1" applyFill="1" applyBorder="1" applyAlignment="1">
      <alignment horizontal="center" vertical="center"/>
    </xf>
    <xf numFmtId="0" fontId="78" fillId="0" borderId="0" xfId="63" applyFont="1" applyFill="1" applyBorder="1" applyAlignment="1">
      <alignment horizontal="left" vertical="center"/>
    </xf>
    <xf numFmtId="0" fontId="140" fillId="0" borderId="0" xfId="63" applyFont="1" applyBorder="1" applyAlignment="1">
      <alignment horizontal="left" vertical="center"/>
    </xf>
    <xf numFmtId="0" fontId="78" fillId="0" borderId="0" xfId="63" applyFont="1" applyBorder="1" applyAlignment="1">
      <alignment vertical="center" shrinkToFit="1"/>
    </xf>
    <xf numFmtId="0" fontId="78" fillId="0" borderId="70" xfId="63" applyFont="1" applyBorder="1" applyAlignment="1">
      <alignment horizontal="center" vertical="center"/>
    </xf>
    <xf numFmtId="0" fontId="78" fillId="0" borderId="187" xfId="63" applyFont="1" applyBorder="1" applyAlignment="1">
      <alignment horizontal="center" vertical="center"/>
    </xf>
    <xf numFmtId="0" fontId="78" fillId="0" borderId="0" xfId="63" applyFont="1" applyBorder="1" applyAlignment="1">
      <alignment horizontal="left" vertical="center" shrinkToFit="1"/>
    </xf>
    <xf numFmtId="0" fontId="78" fillId="0" borderId="70" xfId="63" applyFont="1" applyBorder="1" applyAlignment="1">
      <alignment horizontal="left" vertical="center"/>
    </xf>
    <xf numFmtId="0" fontId="78" fillId="0" borderId="78" xfId="63" applyFont="1" applyBorder="1" applyAlignment="1">
      <alignment horizontal="left" vertical="center"/>
    </xf>
    <xf numFmtId="0" fontId="78" fillId="0" borderId="16" xfId="63" applyFont="1" applyBorder="1" applyAlignment="1">
      <alignment horizontal="left" vertical="center"/>
    </xf>
    <xf numFmtId="0" fontId="78" fillId="0" borderId="14" xfId="63" applyFont="1" applyBorder="1" applyAlignment="1">
      <alignment horizontal="left" vertical="center"/>
    </xf>
    <xf numFmtId="0" fontId="134" fillId="0" borderId="0" xfId="63" applyFont="1" applyAlignment="1">
      <alignment horizontal="left" vertical="center"/>
    </xf>
    <xf numFmtId="0" fontId="143" fillId="0" borderId="0" xfId="63" applyFont="1" applyAlignment="1">
      <alignment horizontal="left" vertical="center"/>
    </xf>
    <xf numFmtId="0" fontId="41" fillId="0" borderId="0" xfId="63" applyAlignment="1">
      <alignment horizontal="left" vertical="center"/>
    </xf>
    <xf numFmtId="0" fontId="78" fillId="0" borderId="0" xfId="63" applyFont="1" applyAlignment="1">
      <alignment vertical="top"/>
    </xf>
    <xf numFmtId="0" fontId="79" fillId="0" borderId="11" xfId="63" applyFont="1" applyBorder="1" applyAlignment="1">
      <alignment horizontal="left" vertical="center"/>
    </xf>
    <xf numFmtId="0" fontId="79" fillId="0" borderId="17" xfId="63" applyFont="1" applyBorder="1" applyAlignment="1">
      <alignment horizontal="left" vertical="center"/>
    </xf>
    <xf numFmtId="0" fontId="79" fillId="0" borderId="18" xfId="63" applyFont="1" applyBorder="1" applyAlignment="1">
      <alignment horizontal="left" vertical="center"/>
    </xf>
    <xf numFmtId="0" fontId="79" fillId="0" borderId="16" xfId="63" applyFont="1" applyBorder="1" applyAlignment="1">
      <alignment horizontal="left" vertical="center"/>
    </xf>
    <xf numFmtId="0" fontId="79" fillId="0" borderId="13" xfId="63" applyFont="1" applyBorder="1" applyAlignment="1">
      <alignment horizontal="left" vertical="center"/>
    </xf>
    <xf numFmtId="0" fontId="79" fillId="0" borderId="14" xfId="63" applyFont="1" applyBorder="1" applyAlignment="1">
      <alignment horizontal="left" vertical="center"/>
    </xf>
    <xf numFmtId="0" fontId="79" fillId="0" borderId="18" xfId="63" applyFont="1" applyBorder="1" applyAlignment="1">
      <alignment horizontal="center" vertical="center"/>
    </xf>
    <xf numFmtId="0" fontId="79" fillId="0" borderId="15" xfId="63" applyFont="1" applyBorder="1" applyAlignment="1">
      <alignment horizontal="left" vertical="center"/>
    </xf>
    <xf numFmtId="0" fontId="79" fillId="0" borderId="0" xfId="63" applyFont="1" applyBorder="1" applyAlignment="1">
      <alignment horizontal="left" vertical="center"/>
    </xf>
    <xf numFmtId="0" fontId="79" fillId="0" borderId="12" xfId="63" applyFont="1" applyBorder="1" applyAlignment="1">
      <alignment horizontal="left" vertical="center"/>
    </xf>
    <xf numFmtId="0" fontId="65" fillId="0" borderId="0" xfId="57" applyFont="1">
      <alignment vertical="center"/>
    </xf>
    <xf numFmtId="0" fontId="79" fillId="0" borderId="0" xfId="57" applyFont="1">
      <alignment vertical="center"/>
    </xf>
    <xf numFmtId="0" fontId="79" fillId="0" borderId="0" xfId="57" applyFont="1" applyAlignment="1">
      <alignment horizontal="right" vertical="center"/>
    </xf>
    <xf numFmtId="0" fontId="65" fillId="0" borderId="0" xfId="57" applyFont="1" applyAlignment="1">
      <alignment horizontal="center" vertical="center"/>
    </xf>
    <xf numFmtId="0" fontId="79" fillId="0" borderId="0" xfId="57" applyFont="1" applyAlignment="1">
      <alignment horizontal="center" vertical="center"/>
    </xf>
    <xf numFmtId="0" fontId="65" fillId="0" borderId="0" xfId="57" applyFont="1" applyAlignment="1">
      <alignment vertical="center" wrapText="1"/>
    </xf>
    <xf numFmtId="0" fontId="146" fillId="0" borderId="0" xfId="71" applyFont="1" applyAlignment="1">
      <alignment vertical="center" wrapText="1"/>
    </xf>
    <xf numFmtId="0" fontId="146" fillId="0" borderId="0" xfId="71" applyFont="1">
      <alignment vertical="center"/>
    </xf>
    <xf numFmtId="0" fontId="147" fillId="0" borderId="0" xfId="71" applyFont="1">
      <alignment vertical="center"/>
    </xf>
    <xf numFmtId="0" fontId="148" fillId="0" borderId="0" xfId="71" applyFont="1">
      <alignment vertical="center"/>
    </xf>
    <xf numFmtId="0" fontId="147" fillId="0" borderId="13" xfId="71" applyFont="1" applyBorder="1">
      <alignment vertical="center"/>
    </xf>
    <xf numFmtId="31" fontId="147" fillId="0" borderId="13" xfId="71" applyNumberFormat="1" applyFont="1" applyBorder="1">
      <alignment vertical="center"/>
    </xf>
    <xf numFmtId="0" fontId="148" fillId="0" borderId="13" xfId="71" applyFont="1" applyBorder="1">
      <alignment vertical="center"/>
    </xf>
    <xf numFmtId="31" fontId="147" fillId="0" borderId="0" xfId="71" applyNumberFormat="1" applyFont="1">
      <alignment vertical="center"/>
    </xf>
    <xf numFmtId="0" fontId="147" fillId="30" borderId="10" xfId="71" applyFont="1" applyFill="1" applyBorder="1">
      <alignment vertical="center"/>
    </xf>
    <xf numFmtId="0" fontId="149" fillId="0" borderId="0" xfId="71" applyFont="1">
      <alignment vertical="center"/>
    </xf>
    <xf numFmtId="0" fontId="150" fillId="0" borderId="0" xfId="71" applyFont="1" applyAlignment="1">
      <alignment horizontal="left" vertical="center"/>
    </xf>
    <xf numFmtId="0" fontId="147" fillId="0" borderId="23" xfId="71" applyFont="1" applyBorder="1">
      <alignment vertical="center"/>
    </xf>
    <xf numFmtId="0" fontId="147" fillId="0" borderId="15" xfId="71" applyFont="1" applyBorder="1">
      <alignment vertical="center"/>
    </xf>
    <xf numFmtId="0" fontId="147" fillId="0" borderId="14" xfId="71" applyFont="1" applyBorder="1">
      <alignment vertical="center"/>
    </xf>
    <xf numFmtId="0" fontId="147" fillId="0" borderId="11" xfId="71" applyFont="1" applyBorder="1">
      <alignment vertical="center"/>
    </xf>
    <xf numFmtId="0" fontId="147" fillId="0" borderId="17" xfId="71" applyFont="1" applyBorder="1">
      <alignment vertical="center"/>
    </xf>
    <xf numFmtId="0" fontId="148" fillId="0" borderId="17" xfId="71" applyFont="1" applyBorder="1">
      <alignment vertical="center"/>
    </xf>
    <xf numFmtId="0" fontId="148" fillId="0" borderId="18" xfId="71" applyFont="1" applyBorder="1">
      <alignment vertical="center"/>
    </xf>
    <xf numFmtId="0" fontId="147" fillId="0" borderId="16" xfId="71" applyFont="1" applyBorder="1">
      <alignment vertical="center"/>
    </xf>
    <xf numFmtId="0" fontId="150" fillId="0" borderId="0" xfId="71" applyFont="1">
      <alignment vertical="center"/>
    </xf>
    <xf numFmtId="0" fontId="148" fillId="0" borderId="0" xfId="71" applyFont="1" applyAlignment="1">
      <alignment horizontal="left" vertical="top" wrapText="1"/>
    </xf>
    <xf numFmtId="0" fontId="147" fillId="0" borderId="18" xfId="71" applyFont="1" applyBorder="1">
      <alignment vertical="center"/>
    </xf>
    <xf numFmtId="0" fontId="148" fillId="0" borderId="23" xfId="71" applyFont="1" applyBorder="1">
      <alignment vertical="center"/>
    </xf>
    <xf numFmtId="0" fontId="148" fillId="0" borderId="24" xfId="71" applyFont="1" applyBorder="1">
      <alignment vertical="center"/>
    </xf>
    <xf numFmtId="0" fontId="148" fillId="0" borderId="23" xfId="71" applyFont="1" applyBorder="1" applyAlignment="1">
      <alignment horizontal="left" vertical="center"/>
    </xf>
    <xf numFmtId="0" fontId="148" fillId="0" borderId="24" xfId="71" applyFont="1" applyBorder="1" applyAlignment="1">
      <alignment horizontal="left" vertical="center"/>
    </xf>
    <xf numFmtId="0" fontId="148" fillId="0" borderId="22" xfId="71" applyFont="1" applyBorder="1">
      <alignment vertical="center"/>
    </xf>
    <xf numFmtId="0" fontId="147" fillId="0" borderId="24" xfId="71" applyFont="1" applyBorder="1" applyAlignment="1">
      <alignment horizontal="center" vertical="center"/>
    </xf>
    <xf numFmtId="0" fontId="154" fillId="0" borderId="0" xfId="71" applyFont="1">
      <alignment vertical="center"/>
    </xf>
    <xf numFmtId="0" fontId="147" fillId="0" borderId="23" xfId="71" applyFont="1" applyBorder="1" applyAlignment="1">
      <alignment horizontal="left" vertical="center"/>
    </xf>
    <xf numFmtId="0" fontId="147" fillId="0" borderId="24" xfId="71" applyFont="1" applyBorder="1">
      <alignment vertical="center"/>
    </xf>
    <xf numFmtId="0" fontId="147" fillId="0" borderId="22" xfId="71" applyFont="1" applyBorder="1">
      <alignment vertical="center"/>
    </xf>
    <xf numFmtId="0" fontId="148" fillId="0" borderId="23" xfId="71" applyFont="1" applyBorder="1" applyAlignment="1">
      <alignment horizontal="center" vertical="center"/>
    </xf>
    <xf numFmtId="0" fontId="147" fillId="0" borderId="23" xfId="71" applyFont="1" applyBorder="1" applyAlignment="1">
      <alignment horizontal="center" vertical="center"/>
    </xf>
    <xf numFmtId="0" fontId="148" fillId="0" borderId="17" xfId="71" applyFont="1" applyBorder="1" applyAlignment="1">
      <alignment horizontal="center" vertical="center"/>
    </xf>
    <xf numFmtId="0" fontId="147" fillId="0" borderId="17" xfId="71" applyFont="1" applyBorder="1" applyAlignment="1">
      <alignment horizontal="center" vertical="center"/>
    </xf>
    <xf numFmtId="0" fontId="147" fillId="0" borderId="0" xfId="71" applyFont="1" applyAlignment="1">
      <alignment horizontal="left" vertical="top"/>
    </xf>
    <xf numFmtId="0" fontId="147" fillId="30" borderId="0" xfId="71" applyFont="1" applyFill="1" applyAlignment="1">
      <alignment horizontal="left" vertical="center"/>
    </xf>
    <xf numFmtId="0" fontId="147" fillId="0" borderId="17" xfId="71" applyFont="1" applyBorder="1" applyAlignment="1">
      <alignment horizontal="left" vertical="center"/>
    </xf>
    <xf numFmtId="0" fontId="147" fillId="0" borderId="12" xfId="71" applyFont="1" applyBorder="1">
      <alignment vertical="center"/>
    </xf>
    <xf numFmtId="0" fontId="156" fillId="0" borderId="0" xfId="71" applyFont="1">
      <alignment vertical="center"/>
    </xf>
    <xf numFmtId="0" fontId="60" fillId="0" borderId="21" xfId="63" applyFont="1" applyBorder="1" applyAlignment="1">
      <alignment horizontal="left" vertical="center"/>
    </xf>
    <xf numFmtId="0" fontId="60" fillId="0" borderId="23" xfId="63" applyFont="1" applyBorder="1" applyAlignment="1">
      <alignment horizontal="center" vertical="center"/>
    </xf>
    <xf numFmtId="0" fontId="58" fillId="0" borderId="0" xfId="63" applyFont="1" applyAlignment="1">
      <alignment vertical="center"/>
    </xf>
    <xf numFmtId="0" fontId="58" fillId="0" borderId="22" xfId="48" applyFont="1" applyBorder="1" applyAlignment="1">
      <alignment horizontal="center" vertical="center"/>
    </xf>
    <xf numFmtId="0" fontId="58" fillId="0" borderId="10" xfId="48" applyFont="1" applyBorder="1" applyAlignment="1">
      <alignment horizontal="center" vertical="center"/>
    </xf>
    <xf numFmtId="0" fontId="58" fillId="0" borderId="0" xfId="48" applyFont="1" applyAlignment="1">
      <alignment horizontal="right" vertical="center"/>
    </xf>
    <xf numFmtId="0" fontId="59" fillId="0" borderId="22" xfId="48" applyFont="1" applyBorder="1" applyAlignment="1">
      <alignment horizontal="center" vertical="center"/>
    </xf>
    <xf numFmtId="0" fontId="59" fillId="0" borderId="23" xfId="48" applyFont="1" applyBorder="1" applyAlignment="1">
      <alignment horizontal="center" vertical="center"/>
    </xf>
    <xf numFmtId="0" fontId="59" fillId="0" borderId="24" xfId="48" applyFont="1" applyBorder="1" applyAlignment="1">
      <alignment horizontal="center" vertical="center"/>
    </xf>
    <xf numFmtId="0" fontId="58" fillId="0" borderId="21" xfId="48" applyFont="1" applyBorder="1" applyAlignment="1">
      <alignment horizontal="left" vertical="center"/>
    </xf>
    <xf numFmtId="0" fontId="58" fillId="29" borderId="22" xfId="48" applyFont="1" applyFill="1" applyBorder="1" applyAlignment="1">
      <alignment horizontal="center" vertical="center"/>
    </xf>
    <xf numFmtId="0" fontId="12" fillId="0" borderId="46" xfId="55" applyFont="1" applyBorder="1" applyAlignment="1">
      <alignment horizontal="center" vertical="center"/>
    </xf>
    <xf numFmtId="0" fontId="12" fillId="0" borderId="70" xfId="55" applyFont="1" applyBorder="1" applyAlignment="1">
      <alignment horizontal="center" vertical="center"/>
    </xf>
    <xf numFmtId="0" fontId="12" fillId="0" borderId="0" xfId="55" applyFont="1" applyAlignment="1">
      <alignment horizontal="center" vertical="center"/>
    </xf>
    <xf numFmtId="0" fontId="12" fillId="0" borderId="12" xfId="55" applyFont="1" applyBorder="1" applyAlignment="1">
      <alignment horizontal="center" vertical="center"/>
    </xf>
    <xf numFmtId="0" fontId="12" fillId="0" borderId="0" xfId="55" applyFont="1" applyAlignment="1">
      <alignment horizontal="center" vertical="center" wrapText="1"/>
    </xf>
    <xf numFmtId="0" fontId="12" fillId="0" borderId="15" xfId="55" applyFont="1" applyBorder="1" applyAlignment="1">
      <alignment horizontal="center" vertical="center"/>
    </xf>
    <xf numFmtId="0" fontId="12" fillId="0" borderId="78" xfId="55" applyFont="1" applyBorder="1" applyAlignment="1">
      <alignment horizontal="center" vertical="center"/>
    </xf>
    <xf numFmtId="0" fontId="12" fillId="0" borderId="187" xfId="55" applyFont="1" applyBorder="1" applyAlignment="1">
      <alignment horizontal="center" vertical="center"/>
    </xf>
    <xf numFmtId="1" fontId="12" fillId="0" borderId="0" xfId="55" applyNumberFormat="1" applyFont="1" applyAlignment="1">
      <alignment horizontal="center" vertical="center"/>
    </xf>
    <xf numFmtId="0" fontId="101" fillId="0" borderId="0" xfId="55" applyFont="1" applyAlignment="1">
      <alignment horizontal="center" vertical="center"/>
    </xf>
    <xf numFmtId="0" fontId="9" fillId="0" borderId="0" xfId="55" applyFont="1" applyAlignment="1">
      <alignment horizontal="center" vertical="center" wrapText="1"/>
    </xf>
    <xf numFmtId="0" fontId="10" fillId="0" borderId="0" xfId="55" applyFont="1" applyAlignment="1">
      <alignment horizontal="center" vertical="center" wrapText="1"/>
    </xf>
    <xf numFmtId="0" fontId="58" fillId="29" borderId="273" xfId="48" applyFont="1" applyFill="1" applyBorder="1" applyAlignment="1">
      <alignment horizontal="center" vertical="center"/>
    </xf>
    <xf numFmtId="0" fontId="58" fillId="29" borderId="265" xfId="48" applyFont="1" applyFill="1" applyBorder="1" applyAlignment="1">
      <alignment horizontal="center" vertical="center"/>
    </xf>
    <xf numFmtId="0" fontId="58" fillId="29" borderId="273" xfId="48" applyFont="1" applyFill="1" applyBorder="1">
      <alignment vertical="center"/>
    </xf>
    <xf numFmtId="0" fontId="58" fillId="29" borderId="264" xfId="48" applyFont="1" applyFill="1" applyBorder="1" applyAlignment="1">
      <alignment horizontal="center" vertical="center"/>
    </xf>
    <xf numFmtId="0" fontId="58" fillId="29" borderId="265" xfId="48" applyFont="1" applyFill="1" applyBorder="1">
      <alignment vertical="center"/>
    </xf>
    <xf numFmtId="0" fontId="58" fillId="29" borderId="274" xfId="48" applyFont="1" applyFill="1" applyBorder="1">
      <alignment vertical="center"/>
    </xf>
    <xf numFmtId="0" fontId="58" fillId="0" borderId="15" xfId="48" applyFont="1" applyBorder="1" applyAlignment="1">
      <alignment horizontal="centerContinuous" vertical="center"/>
    </xf>
    <xf numFmtId="0" fontId="95" fillId="0" borderId="0" xfId="48" applyFont="1" applyAlignment="1">
      <alignment horizontal="centerContinuous" vertical="center" wrapText="1"/>
    </xf>
    <xf numFmtId="0" fontId="17" fillId="0" borderId="0" xfId="48" applyFont="1" applyAlignment="1">
      <alignment horizontal="centerContinuous" vertical="top"/>
    </xf>
    <xf numFmtId="0" fontId="58" fillId="0" borderId="0" xfId="48" applyFont="1" applyAlignment="1">
      <alignment horizontal="centerContinuous" vertical="center"/>
    </xf>
    <xf numFmtId="0" fontId="58" fillId="0" borderId="12" xfId="48" applyFont="1" applyBorder="1" applyAlignment="1">
      <alignment horizontal="centerContinuous" vertical="center"/>
    </xf>
    <xf numFmtId="0" fontId="46" fillId="0" borderId="0" xfId="72" applyFont="1">
      <alignment vertical="center"/>
    </xf>
    <xf numFmtId="0" fontId="98" fillId="0" borderId="0" xfId="72" applyFont="1">
      <alignment vertical="center"/>
    </xf>
    <xf numFmtId="0" fontId="100" fillId="0" borderId="0" xfId="72" applyFont="1" applyAlignment="1" applyProtection="1">
      <alignment vertical="center" shrinkToFit="1"/>
      <protection locked="0"/>
    </xf>
    <xf numFmtId="0" fontId="104" fillId="0" borderId="17" xfId="72" applyFont="1" applyBorder="1" applyAlignment="1">
      <alignment horizontal="right" vertical="center"/>
    </xf>
    <xf numFmtId="0" fontId="105" fillId="30" borderId="0" xfId="72" applyFont="1" applyFill="1">
      <alignment vertical="center"/>
    </xf>
    <xf numFmtId="0" fontId="46" fillId="30" borderId="0" xfId="72" applyFont="1" applyFill="1">
      <alignment vertical="center"/>
    </xf>
    <xf numFmtId="0" fontId="100" fillId="0" borderId="0" xfId="72" applyFont="1" applyAlignment="1">
      <alignment vertical="center" shrinkToFit="1"/>
    </xf>
    <xf numFmtId="0" fontId="100" fillId="0" borderId="0" xfId="72" applyFont="1" applyBorder="1" applyAlignment="1">
      <alignment vertical="center" shrinkToFit="1"/>
    </xf>
    <xf numFmtId="0" fontId="108" fillId="28" borderId="273" xfId="55" applyFont="1" applyFill="1" applyBorder="1">
      <alignment vertical="center"/>
    </xf>
    <xf numFmtId="0" fontId="108" fillId="28" borderId="264" xfId="55" applyFont="1" applyFill="1" applyBorder="1">
      <alignment vertical="center"/>
    </xf>
    <xf numFmtId="0" fontId="108" fillId="28" borderId="265" xfId="55" applyFont="1" applyFill="1" applyBorder="1">
      <alignment vertical="center"/>
    </xf>
    <xf numFmtId="0" fontId="109" fillId="0" borderId="0" xfId="72" applyFont="1">
      <alignment vertical="center"/>
    </xf>
    <xf numFmtId="0" fontId="108" fillId="28" borderId="268" xfId="55" applyFont="1" applyFill="1" applyBorder="1">
      <alignment vertical="center"/>
    </xf>
    <xf numFmtId="0" fontId="110" fillId="0" borderId="0" xfId="72" applyFont="1">
      <alignment vertical="center"/>
    </xf>
    <xf numFmtId="0" fontId="100" fillId="0" borderId="0" xfId="72" applyFont="1">
      <alignment vertical="center"/>
    </xf>
    <xf numFmtId="0" fontId="100" fillId="0" borderId="0" xfId="72" applyFont="1" applyProtection="1">
      <alignment vertical="center"/>
      <protection locked="0"/>
    </xf>
    <xf numFmtId="0" fontId="111" fillId="0" borderId="0" xfId="72" applyFont="1" applyAlignment="1">
      <alignment horizontal="left" vertical="center"/>
    </xf>
    <xf numFmtId="0" fontId="112" fillId="0" borderId="0" xfId="72" applyFont="1">
      <alignment vertical="center"/>
    </xf>
    <xf numFmtId="0" fontId="46" fillId="0" borderId="0" xfId="72" applyFont="1" applyAlignment="1">
      <alignment horizontal="center" vertical="center"/>
    </xf>
    <xf numFmtId="0" fontId="113" fillId="0" borderId="0" xfId="72" applyFont="1">
      <alignment vertical="center"/>
    </xf>
    <xf numFmtId="189" fontId="113" fillId="0" borderId="0" xfId="72" applyNumberFormat="1" applyFont="1">
      <alignment vertical="center"/>
    </xf>
    <xf numFmtId="0" fontId="114" fillId="0" borderId="0" xfId="72" applyFont="1" applyAlignment="1">
      <alignment horizontal="left" vertical="center"/>
    </xf>
    <xf numFmtId="0" fontId="46" fillId="0" borderId="0" xfId="72" applyFont="1" applyAlignment="1">
      <alignment vertical="center" shrinkToFit="1"/>
    </xf>
    <xf numFmtId="190" fontId="113" fillId="0" borderId="0" xfId="72" applyNumberFormat="1" applyFont="1" applyAlignment="1">
      <alignment horizontal="right" vertical="center" shrinkToFit="1"/>
    </xf>
    <xf numFmtId="0" fontId="100" fillId="0" borderId="0" xfId="72" applyFont="1" applyAlignment="1">
      <alignment horizontal="center" vertical="center"/>
    </xf>
    <xf numFmtId="0" fontId="100" fillId="0" borderId="0" xfId="72" applyFont="1" applyAlignment="1">
      <alignment horizontal="center" vertical="center" shrinkToFit="1"/>
    </xf>
    <xf numFmtId="0" fontId="114" fillId="0" borderId="0" xfId="72" applyFont="1">
      <alignment vertical="center"/>
    </xf>
    <xf numFmtId="0" fontId="117" fillId="0" borderId="0" xfId="72" applyFont="1">
      <alignment vertical="center"/>
    </xf>
    <xf numFmtId="0" fontId="119" fillId="0" borderId="0" xfId="72" applyFont="1" applyAlignment="1">
      <alignment horizontal="right" vertical="center"/>
    </xf>
    <xf numFmtId="0" fontId="58" fillId="0" borderId="22" xfId="48" applyFont="1" applyBorder="1" applyAlignment="1">
      <alignment horizontal="center" vertical="center"/>
    </xf>
    <xf numFmtId="0" fontId="58" fillId="0" borderId="10" xfId="48" applyFont="1" applyBorder="1" applyAlignment="1">
      <alignment horizontal="center" vertical="center"/>
    </xf>
    <xf numFmtId="0" fontId="58" fillId="0" borderId="0" xfId="48" applyFont="1" applyAlignment="1">
      <alignment horizontal="right" vertical="center"/>
    </xf>
    <xf numFmtId="0" fontId="58" fillId="0" borderId="17" xfId="48" applyFont="1" applyBorder="1" applyAlignment="1">
      <alignment horizontal="center" vertical="center"/>
    </xf>
    <xf numFmtId="0" fontId="10" fillId="0" borderId="0" xfId="48" applyFont="1">
      <alignment vertical="center"/>
    </xf>
    <xf numFmtId="0" fontId="17" fillId="0" borderId="0" xfId="48" applyFont="1">
      <alignment vertical="center"/>
    </xf>
    <xf numFmtId="0" fontId="58" fillId="0" borderId="23" xfId="48" applyFont="1" applyFill="1" applyBorder="1" applyAlignment="1">
      <alignment vertical="center"/>
    </xf>
    <xf numFmtId="0" fontId="58" fillId="0" borderId="114" xfId="48" applyFont="1" applyBorder="1" applyAlignment="1">
      <alignment vertical="center"/>
    </xf>
    <xf numFmtId="0" fontId="58" fillId="0" borderId="117" xfId="48" applyFont="1" applyBorder="1" applyAlignment="1">
      <alignment vertical="center"/>
    </xf>
    <xf numFmtId="0" fontId="59" fillId="0" borderId="0" xfId="48" applyFont="1" applyBorder="1" applyAlignment="1">
      <alignment horizontal="center" vertical="center"/>
    </xf>
    <xf numFmtId="0" fontId="58" fillId="0" borderId="21" xfId="48" applyFont="1" applyBorder="1" applyAlignment="1">
      <alignment horizontal="left" vertical="center" indent="1"/>
    </xf>
    <xf numFmtId="0" fontId="58" fillId="0" borderId="21" xfId="48" applyFont="1" applyBorder="1" applyAlignment="1">
      <alignment horizontal="left" vertical="center" wrapText="1" indent="1"/>
    </xf>
    <xf numFmtId="0" fontId="58" fillId="0" borderId="13" xfId="48" applyFont="1" applyBorder="1" applyAlignment="1">
      <alignment horizontal="center" vertical="center"/>
    </xf>
    <xf numFmtId="0" fontId="58" fillId="0" borderId="0" xfId="42" applyFont="1">
      <alignment vertical="center"/>
    </xf>
    <xf numFmtId="0" fontId="44" fillId="0" borderId="0" xfId="48" applyFont="1">
      <alignment vertical="center"/>
    </xf>
    <xf numFmtId="0" fontId="158" fillId="0" borderId="0" xfId="48" applyFont="1" applyBorder="1" applyAlignment="1">
      <alignment horizontal="center" vertical="center" shrinkToFit="1"/>
    </xf>
    <xf numFmtId="176" fontId="58" fillId="0" borderId="14" xfId="48" applyNumberFormat="1" applyFont="1" applyBorder="1" applyAlignment="1">
      <alignment horizontal="center" vertical="center"/>
    </xf>
    <xf numFmtId="176" fontId="58" fillId="0" borderId="24" xfId="48" applyNumberFormat="1" applyFont="1" applyBorder="1" applyAlignment="1">
      <alignment horizontal="center" vertical="center"/>
    </xf>
    <xf numFmtId="10" fontId="97" fillId="0" borderId="21" xfId="48" applyNumberFormat="1" applyFont="1" applyBorder="1" applyAlignment="1">
      <alignment horizontal="center" vertical="center"/>
    </xf>
    <xf numFmtId="0" fontId="97" fillId="0" borderId="55" xfId="48" applyFont="1" applyBorder="1" applyAlignment="1">
      <alignment horizontal="center" vertical="center"/>
    </xf>
    <xf numFmtId="0" fontId="58" fillId="0" borderId="72" xfId="48" applyFont="1" applyBorder="1">
      <alignment vertical="center"/>
    </xf>
    <xf numFmtId="0" fontId="97" fillId="0" borderId="73" xfId="48" applyFont="1" applyBorder="1" applyAlignment="1">
      <alignment horizontal="center" vertical="center"/>
    </xf>
    <xf numFmtId="0" fontId="97" fillId="0" borderId="74" xfId="48" applyFont="1" applyBorder="1" applyAlignment="1">
      <alignment horizontal="center" vertical="center"/>
    </xf>
    <xf numFmtId="0" fontId="58" fillId="0" borderId="75" xfId="48" applyFont="1" applyBorder="1">
      <alignment vertical="center"/>
    </xf>
    <xf numFmtId="0" fontId="97" fillId="0" borderId="10" xfId="48" applyFont="1" applyBorder="1" applyAlignment="1">
      <alignment vertical="center"/>
    </xf>
    <xf numFmtId="0" fontId="97" fillId="0" borderId="52" xfId="48" applyFont="1" applyBorder="1" applyAlignment="1">
      <alignment vertical="center"/>
    </xf>
    <xf numFmtId="0" fontId="58" fillId="0" borderId="52" xfId="48" applyFont="1" applyBorder="1" applyAlignment="1">
      <alignment vertical="center"/>
    </xf>
    <xf numFmtId="0" fontId="58" fillId="0" borderId="76" xfId="48" applyFont="1" applyBorder="1">
      <alignment vertical="center"/>
    </xf>
    <xf numFmtId="0" fontId="58" fillId="0" borderId="67" xfId="48" applyFont="1" applyBorder="1" applyAlignment="1">
      <alignment vertical="center"/>
    </xf>
    <xf numFmtId="0" fontId="58" fillId="0" borderId="61" xfId="48" applyFont="1" applyBorder="1" applyAlignment="1">
      <alignment vertical="center"/>
    </xf>
    <xf numFmtId="0" fontId="159" fillId="0" borderId="0" xfId="48" applyFont="1">
      <alignment vertical="center"/>
    </xf>
    <xf numFmtId="0" fontId="60" fillId="0" borderId="0" xfId="48" applyFont="1">
      <alignment vertical="center"/>
    </xf>
    <xf numFmtId="0" fontId="160" fillId="0" borderId="0" xfId="48" applyFont="1" applyBorder="1" applyAlignment="1">
      <alignment horizontal="center" vertical="center"/>
    </xf>
    <xf numFmtId="176" fontId="60" fillId="0" borderId="14" xfId="48" applyNumberFormat="1" applyFont="1" applyBorder="1" applyAlignment="1">
      <alignment horizontal="center" vertical="center"/>
    </xf>
    <xf numFmtId="176" fontId="60" fillId="0" borderId="24" xfId="48" applyNumberFormat="1" applyFont="1" applyBorder="1" applyAlignment="1">
      <alignment horizontal="center" vertical="center"/>
    </xf>
    <xf numFmtId="10" fontId="161" fillId="0" borderId="21" xfId="48" applyNumberFormat="1" applyFont="1" applyBorder="1" applyAlignment="1">
      <alignment horizontal="center" vertical="center"/>
    </xf>
    <xf numFmtId="0" fontId="161" fillId="0" borderId="55" xfId="48" applyFont="1" applyBorder="1" applyAlignment="1">
      <alignment horizontal="center" vertical="center"/>
    </xf>
    <xf numFmtId="0" fontId="60" fillId="0" borderId="72" xfId="48" applyFont="1" applyBorder="1">
      <alignment vertical="center"/>
    </xf>
    <xf numFmtId="0" fontId="161" fillId="0" borderId="73" xfId="48" applyFont="1" applyBorder="1" applyAlignment="1">
      <alignment horizontal="center" vertical="center"/>
    </xf>
    <xf numFmtId="0" fontId="161" fillId="0" borderId="74" xfId="48" applyFont="1" applyBorder="1" applyAlignment="1">
      <alignment horizontal="center" vertical="center"/>
    </xf>
    <xf numFmtId="0" fontId="60" fillId="0" borderId="75" xfId="48" applyFont="1" applyBorder="1">
      <alignment vertical="center"/>
    </xf>
    <xf numFmtId="0" fontId="161" fillId="0" borderId="10" xfId="48" applyFont="1" applyBorder="1" applyAlignment="1">
      <alignment horizontal="center" vertical="center"/>
    </xf>
    <xf numFmtId="0" fontId="161" fillId="0" borderId="52" xfId="48" applyFont="1" applyBorder="1" applyAlignment="1">
      <alignment horizontal="center" vertical="center"/>
    </xf>
    <xf numFmtId="0" fontId="60" fillId="0" borderId="10" xfId="48" applyFont="1" applyBorder="1" applyAlignment="1">
      <alignment vertical="center"/>
    </xf>
    <xf numFmtId="0" fontId="60" fillId="0" borderId="52" xfId="48" applyFont="1" applyBorder="1" applyAlignment="1">
      <alignment vertical="center"/>
    </xf>
    <xf numFmtId="0" fontId="60" fillId="0" borderId="76" xfId="48" applyFont="1" applyBorder="1">
      <alignment vertical="center"/>
    </xf>
    <xf numFmtId="0" fontId="60" fillId="0" borderId="67" xfId="48" applyFont="1" applyBorder="1" applyAlignment="1">
      <alignment vertical="center"/>
    </xf>
    <xf numFmtId="0" fontId="60" fillId="0" borderId="61" xfId="48" applyFont="1" applyBorder="1" applyAlignment="1">
      <alignment vertical="center"/>
    </xf>
    <xf numFmtId="0" fontId="162" fillId="0" borderId="0" xfId="48" applyFont="1">
      <alignment vertical="center"/>
    </xf>
    <xf numFmtId="0" fontId="58" fillId="0" borderId="10" xfId="48" applyFont="1" applyBorder="1" applyAlignment="1">
      <alignment horizontal="center" vertical="center"/>
    </xf>
    <xf numFmtId="0" fontId="58" fillId="0" borderId="0" xfId="48" applyFont="1" applyAlignment="1">
      <alignment horizontal="right" vertical="center"/>
    </xf>
    <xf numFmtId="0" fontId="59" fillId="0" borderId="0" xfId="48" applyFont="1" applyBorder="1" applyAlignment="1">
      <alignment horizontal="center" vertical="center"/>
    </xf>
    <xf numFmtId="0" fontId="41" fillId="0" borderId="0" xfId="42" applyAlignment="1">
      <alignment vertical="center" wrapText="1"/>
    </xf>
    <xf numFmtId="0" fontId="9" fillId="0" borderId="10" xfId="55" applyFont="1" applyBorder="1" applyAlignment="1">
      <alignment horizontal="centerContinuous" vertical="center" wrapText="1"/>
    </xf>
    <xf numFmtId="0" fontId="13" fillId="0" borderId="0" xfId="0" applyFont="1">
      <alignment vertical="center"/>
    </xf>
    <xf numFmtId="0" fontId="13" fillId="0" borderId="0" xfId="0" applyFont="1" applyAlignment="1">
      <alignment horizontal="left" vertical="center" indent="3"/>
    </xf>
    <xf numFmtId="0" fontId="163" fillId="0" borderId="0" xfId="0" applyFont="1" applyAlignment="1">
      <alignment vertical="top" wrapText="1"/>
    </xf>
    <xf numFmtId="0" fontId="48" fillId="0" borderId="0" xfId="42" applyFont="1">
      <alignment vertical="center"/>
    </xf>
    <xf numFmtId="0" fontId="9" fillId="0" borderId="0" xfId="0" applyFont="1">
      <alignment vertical="center"/>
    </xf>
    <xf numFmtId="0" fontId="9" fillId="0" borderId="0" xfId="0" applyFont="1" applyAlignment="1">
      <alignment horizontal="left" vertical="center"/>
    </xf>
    <xf numFmtId="0" fontId="9" fillId="0" borderId="0" xfId="0" applyFont="1" applyAlignment="1">
      <alignment horizontal="left" vertical="center" indent="3"/>
    </xf>
    <xf numFmtId="0" fontId="9" fillId="0" borderId="0" xfId="48" applyFont="1">
      <alignment vertical="center"/>
    </xf>
    <xf numFmtId="0" fontId="13" fillId="0" borderId="0" xfId="48" applyFont="1">
      <alignment vertical="center"/>
    </xf>
    <xf numFmtId="0" fontId="59" fillId="0" borderId="0" xfId="48" applyFont="1" applyBorder="1" applyAlignment="1">
      <alignment vertical="center"/>
    </xf>
    <xf numFmtId="0" fontId="58" fillId="0" borderId="0" xfId="48" applyFont="1" applyBorder="1">
      <alignment vertical="center"/>
    </xf>
    <xf numFmtId="0" fontId="58" fillId="0" borderId="21" xfId="48" applyFont="1" applyBorder="1" applyAlignment="1">
      <alignment horizontal="center" vertical="center"/>
    </xf>
    <xf numFmtId="0" fontId="58" fillId="0" borderId="0" xfId="48" applyFont="1" applyBorder="1" applyAlignment="1">
      <alignment vertical="center"/>
    </xf>
    <xf numFmtId="0" fontId="58" fillId="0" borderId="0" xfId="73" applyFont="1" applyAlignment="1">
      <alignment vertical="center"/>
    </xf>
    <xf numFmtId="0" fontId="3" fillId="0" borderId="0" xfId="73" applyFont="1">
      <alignment vertical="center"/>
    </xf>
    <xf numFmtId="0" fontId="3" fillId="0" borderId="0" xfId="73" applyFont="1" applyAlignment="1">
      <alignment vertical="center"/>
    </xf>
    <xf numFmtId="0" fontId="59" fillId="0" borderId="0" xfId="73" applyFont="1" applyBorder="1" applyAlignment="1">
      <alignment horizontal="center" vertical="center"/>
    </xf>
    <xf numFmtId="0" fontId="75" fillId="0" borderId="0" xfId="48" applyFont="1" applyBorder="1" applyAlignment="1">
      <alignment horizontal="center" vertical="center"/>
    </xf>
    <xf numFmtId="0" fontId="3" fillId="0" borderId="0" xfId="48" applyFont="1" applyBorder="1" applyAlignment="1">
      <alignment vertical="center"/>
    </xf>
    <xf numFmtId="0" fontId="75" fillId="0" borderId="0" xfId="73" applyFont="1" applyBorder="1" applyAlignment="1">
      <alignment horizontal="center" vertical="center"/>
    </xf>
    <xf numFmtId="0" fontId="75" fillId="0" borderId="0" xfId="73" applyFont="1" applyBorder="1" applyAlignment="1">
      <alignment vertical="center"/>
    </xf>
    <xf numFmtId="0" fontId="3" fillId="0" borderId="0" xfId="73" applyFont="1" applyBorder="1" applyAlignment="1">
      <alignment vertical="center"/>
    </xf>
    <xf numFmtId="49" fontId="58" fillId="0" borderId="10" xfId="73" applyNumberFormat="1" applyFont="1" applyBorder="1" applyAlignment="1">
      <alignment horizontal="center" vertical="center"/>
    </xf>
    <xf numFmtId="0" fontId="75" fillId="0" borderId="0" xfId="73" applyFont="1" applyAlignment="1">
      <alignment vertical="center"/>
    </xf>
    <xf numFmtId="0" fontId="60" fillId="0" borderId="0" xfId="42" applyFont="1">
      <alignment vertical="center"/>
    </xf>
    <xf numFmtId="0" fontId="60" fillId="0" borderId="0" xfId="42" applyFont="1" applyAlignment="1">
      <alignment horizontal="right" vertical="center"/>
    </xf>
    <xf numFmtId="0" fontId="60" fillId="0" borderId="0" xfId="42" applyFont="1" applyAlignment="1">
      <alignment vertical="center"/>
    </xf>
    <xf numFmtId="0" fontId="59" fillId="0" borderId="0" xfId="42" applyFont="1" applyBorder="1" applyAlignment="1">
      <alignment horizontal="center" vertical="center"/>
    </xf>
    <xf numFmtId="0" fontId="58" fillId="0" borderId="0" xfId="42" applyFont="1" applyBorder="1" applyAlignment="1">
      <alignment horizontal="right" vertical="center"/>
    </xf>
    <xf numFmtId="0" fontId="58" fillId="0" borderId="22" xfId="42" applyFont="1" applyBorder="1" applyAlignment="1">
      <alignment horizontal="center" vertical="center"/>
    </xf>
    <xf numFmtId="0" fontId="60" fillId="0" borderId="23" xfId="42" applyFont="1" applyBorder="1" applyAlignment="1">
      <alignment horizontal="center" vertical="center" wrapText="1"/>
    </xf>
    <xf numFmtId="0" fontId="60" fillId="0" borderId="23" xfId="42" applyFont="1" applyBorder="1" applyAlignment="1">
      <alignment horizontal="center" vertical="center"/>
    </xf>
    <xf numFmtId="0" fontId="60" fillId="0" borderId="10" xfId="42" applyFont="1" applyBorder="1" applyAlignment="1">
      <alignment horizontal="center" vertical="center" wrapText="1"/>
    </xf>
    <xf numFmtId="0" fontId="167" fillId="0" borderId="0" xfId="55" applyFont="1">
      <alignment vertical="center"/>
    </xf>
    <xf numFmtId="0" fontId="75" fillId="0" borderId="0" xfId="0" applyFont="1">
      <alignment vertical="center"/>
    </xf>
    <xf numFmtId="0" fontId="75" fillId="0" borderId="0" xfId="47" applyFont="1" applyAlignment="1">
      <alignment horizontal="left"/>
    </xf>
    <xf numFmtId="0" fontId="58" fillId="0" borderId="0" xfId="48" applyFont="1" applyAlignment="1"/>
    <xf numFmtId="0" fontId="75" fillId="0" borderId="0" xfId="47" applyFont="1" applyAlignment="1">
      <alignment vertical="top"/>
    </xf>
    <xf numFmtId="0" fontId="60" fillId="0" borderId="0" xfId="48" applyFont="1" applyAlignment="1"/>
    <xf numFmtId="0" fontId="92" fillId="0" borderId="0" xfId="46" applyFont="1" applyAlignment="1">
      <alignment horizontal="left" vertical="center"/>
    </xf>
    <xf numFmtId="0" fontId="75" fillId="0" borderId="0" xfId="63" applyFont="1">
      <alignment vertical="center"/>
    </xf>
    <xf numFmtId="0" fontId="168" fillId="0" borderId="0" xfId="63" applyFont="1">
      <alignment vertical="center"/>
    </xf>
    <xf numFmtId="0" fontId="122" fillId="0" borderId="0" xfId="63" applyFont="1" applyAlignment="1">
      <alignment horizontal="left" vertical="center"/>
    </xf>
    <xf numFmtId="0" fontId="169" fillId="0" borderId="0" xfId="57" applyFont="1">
      <alignment vertical="center"/>
    </xf>
    <xf numFmtId="0" fontId="168" fillId="0" borderId="0" xfId="42" applyFont="1">
      <alignment vertical="center"/>
    </xf>
    <xf numFmtId="0" fontId="58" fillId="0" borderId="10" xfId="48" applyFont="1" applyBorder="1" applyAlignment="1">
      <alignment horizontal="left" vertical="center" indent="1"/>
    </xf>
    <xf numFmtId="0" fontId="58" fillId="0" borderId="22" xfId="48" applyFont="1" applyBorder="1" applyAlignment="1">
      <alignment horizontal="center" vertical="center"/>
    </xf>
    <xf numFmtId="0" fontId="58" fillId="0" borderId="23" xfId="48" applyFont="1" applyBorder="1" applyAlignment="1">
      <alignment horizontal="center" vertical="center"/>
    </xf>
    <xf numFmtId="0" fontId="58" fillId="0" borderId="24" xfId="48" applyFont="1" applyBorder="1" applyAlignment="1">
      <alignment horizontal="center" vertical="center"/>
    </xf>
    <xf numFmtId="0" fontId="75" fillId="0" borderId="0" xfId="48" applyFont="1" applyAlignment="1">
      <alignment horizontal="right" vertical="center"/>
    </xf>
    <xf numFmtId="0" fontId="77" fillId="0" borderId="0" xfId="48" applyFont="1" applyAlignment="1">
      <alignment horizontal="center" vertical="center" wrapText="1"/>
    </xf>
    <xf numFmtId="0" fontId="77" fillId="0" borderId="0" xfId="48" applyFont="1" applyAlignment="1">
      <alignment horizontal="center" vertical="center"/>
    </xf>
    <xf numFmtId="0" fontId="58" fillId="0" borderId="10" xfId="48" applyFont="1" applyBorder="1" applyAlignment="1">
      <alignment horizontal="center" vertical="center"/>
    </xf>
    <xf numFmtId="0" fontId="58" fillId="0" borderId="22" xfId="48" applyFont="1" applyBorder="1" applyAlignment="1">
      <alignment horizontal="center" vertical="center" wrapText="1"/>
    </xf>
    <xf numFmtId="0" fontId="58" fillId="0" borderId="23" xfId="48" applyFont="1" applyBorder="1" applyAlignment="1">
      <alignment horizontal="center" vertical="center" wrapText="1"/>
    </xf>
    <xf numFmtId="0" fontId="58" fillId="0" borderId="24" xfId="48" applyFont="1" applyBorder="1" applyAlignment="1">
      <alignment horizontal="center" vertical="center" wrapText="1"/>
    </xf>
    <xf numFmtId="0" fontId="58" fillId="0" borderId="10" xfId="48" applyFont="1" applyBorder="1" applyAlignment="1">
      <alignment horizontal="center" vertical="center" wrapText="1"/>
    </xf>
    <xf numFmtId="0" fontId="58" fillId="0" borderId="0" xfId="48" applyFont="1" applyAlignment="1">
      <alignment horizontal="left" vertical="center" wrapText="1"/>
    </xf>
    <xf numFmtId="0" fontId="75" fillId="0" borderId="10" xfId="48" applyFont="1" applyBorder="1" applyAlignment="1">
      <alignment horizontal="center" vertical="center"/>
    </xf>
    <xf numFmtId="0" fontId="75" fillId="0" borderId="22" xfId="48" applyFont="1" applyBorder="1" applyAlignment="1">
      <alignment horizontal="left" vertical="center" wrapText="1" indent="1"/>
    </xf>
    <xf numFmtId="0" fontId="75" fillId="0" borderId="23" xfId="48" applyFont="1" applyBorder="1" applyAlignment="1">
      <alignment horizontal="left" vertical="center" wrapText="1" indent="1"/>
    </xf>
    <xf numFmtId="0" fontId="75" fillId="0" borderId="24" xfId="48" applyFont="1" applyBorder="1" applyAlignment="1">
      <alignment horizontal="left" vertical="center" wrapText="1" indent="1"/>
    </xf>
    <xf numFmtId="0" fontId="75" fillId="0" borderId="11" xfId="48" applyFont="1" applyBorder="1" applyAlignment="1">
      <alignment horizontal="center" vertical="center" wrapText="1"/>
    </xf>
    <xf numFmtId="0" fontId="75" fillId="0" borderId="18" xfId="48" applyFont="1" applyBorder="1" applyAlignment="1">
      <alignment horizontal="center" vertical="center"/>
    </xf>
    <xf numFmtId="0" fontId="75" fillId="0" borderId="15" xfId="48" applyFont="1" applyBorder="1" applyAlignment="1">
      <alignment horizontal="center" vertical="center"/>
    </xf>
    <xf numFmtId="0" fontId="75" fillId="0" borderId="12" xfId="48" applyFont="1" applyBorder="1" applyAlignment="1">
      <alignment horizontal="center" vertical="center"/>
    </xf>
    <xf numFmtId="0" fontId="75" fillId="0" borderId="16" xfId="48" applyFont="1" applyBorder="1" applyAlignment="1">
      <alignment horizontal="center" vertical="center"/>
    </xf>
    <xf numFmtId="0" fontId="75" fillId="0" borderId="14" xfId="48" applyFont="1" applyBorder="1" applyAlignment="1">
      <alignment horizontal="center" vertical="center"/>
    </xf>
    <xf numFmtId="0" fontId="18" fillId="0" borderId="17" xfId="48" applyFont="1" applyBorder="1" applyAlignment="1">
      <alignment horizontal="left" vertical="center" wrapText="1" indent="1"/>
    </xf>
    <xf numFmtId="0" fontId="18" fillId="0" borderId="18" xfId="48" applyFont="1" applyBorder="1" applyAlignment="1">
      <alignment horizontal="left" vertical="center" wrapText="1" indent="1"/>
    </xf>
    <xf numFmtId="0" fontId="18" fillId="0" borderId="0" xfId="48" applyFont="1" applyAlignment="1">
      <alignment horizontal="left" vertical="center" wrapText="1" indent="1"/>
    </xf>
    <xf numFmtId="0" fontId="18" fillId="0" borderId="12" xfId="48" applyFont="1" applyBorder="1" applyAlignment="1">
      <alignment horizontal="left" vertical="center" wrapText="1" indent="1"/>
    </xf>
    <xf numFmtId="0" fontId="18" fillId="0" borderId="13" xfId="48" applyFont="1" applyBorder="1" applyAlignment="1">
      <alignment horizontal="left" vertical="center" wrapText="1" indent="1"/>
    </xf>
    <xf numFmtId="0" fontId="18" fillId="0" borderId="14" xfId="48" applyFont="1" applyBorder="1" applyAlignment="1">
      <alignment horizontal="left" vertical="center" wrapText="1" indent="1"/>
    </xf>
    <xf numFmtId="0" fontId="75" fillId="0" borderId="21" xfId="48" applyFont="1" applyBorder="1" applyAlignment="1">
      <alignment horizontal="center" vertical="center" wrapText="1"/>
    </xf>
    <xf numFmtId="0" fontId="75" fillId="0" borderId="19" xfId="48" applyFont="1" applyBorder="1" applyAlignment="1">
      <alignment horizontal="center" vertical="center"/>
    </xf>
    <xf numFmtId="0" fontId="75" fillId="0" borderId="20" xfId="48" applyFont="1" applyBorder="1" applyAlignment="1">
      <alignment horizontal="center" vertical="center"/>
    </xf>
    <xf numFmtId="0" fontId="18" fillId="0" borderId="10" xfId="48" applyFont="1" applyBorder="1" applyAlignment="1">
      <alignment horizontal="left" vertical="center" wrapText="1" indent="1"/>
    </xf>
    <xf numFmtId="0" fontId="75" fillId="0" borderId="10" xfId="48" applyFont="1" applyBorder="1" applyAlignment="1">
      <alignment horizontal="center" vertical="center" wrapText="1"/>
    </xf>
    <xf numFmtId="0" fontId="58" fillId="0" borderId="11" xfId="48" applyFont="1" applyBorder="1" applyAlignment="1">
      <alignment horizontal="center" vertical="center" wrapText="1"/>
    </xf>
    <xf numFmtId="0" fontId="58" fillId="0" borderId="18" xfId="48" applyFont="1" applyBorder="1" applyAlignment="1">
      <alignment horizontal="center" vertical="center" wrapText="1"/>
    </xf>
    <xf numFmtId="0" fontId="58" fillId="0" borderId="15" xfId="48" applyFont="1" applyBorder="1" applyAlignment="1">
      <alignment horizontal="center" vertical="center" wrapText="1"/>
    </xf>
    <xf numFmtId="0" fontId="58" fillId="0" borderId="12" xfId="48" applyFont="1" applyBorder="1" applyAlignment="1">
      <alignment horizontal="center" vertical="center" wrapText="1"/>
    </xf>
    <xf numFmtId="0" fontId="58" fillId="0" borderId="16" xfId="48" applyFont="1" applyBorder="1" applyAlignment="1">
      <alignment horizontal="center" vertical="center" wrapText="1"/>
    </xf>
    <xf numFmtId="0" fontId="58" fillId="0" borderId="14" xfId="48" applyFont="1" applyBorder="1" applyAlignment="1">
      <alignment horizontal="center" vertical="center" wrapText="1"/>
    </xf>
    <xf numFmtId="0" fontId="58" fillId="0" borderId="11" xfId="48" applyFont="1" applyBorder="1" applyAlignment="1">
      <alignment horizontal="left" vertical="center" indent="1"/>
    </xf>
    <xf numFmtId="0" fontId="58" fillId="0" borderId="18" xfId="48" applyFont="1" applyBorder="1" applyAlignment="1">
      <alignment horizontal="left" vertical="center" indent="1"/>
    </xf>
    <xf numFmtId="0" fontId="79" fillId="0" borderId="0" xfId="42" applyFont="1" applyAlignment="1">
      <alignment horizontal="left" vertical="center"/>
    </xf>
    <xf numFmtId="0" fontId="79" fillId="0" borderId="12" xfId="42" applyFont="1" applyBorder="1" applyAlignment="1">
      <alignment horizontal="left" vertical="center"/>
    </xf>
    <xf numFmtId="0" fontId="79" fillId="0" borderId="0" xfId="42" applyFont="1" applyAlignment="1">
      <alignment horizontal="right" vertical="top"/>
    </xf>
    <xf numFmtId="0" fontId="79" fillId="0" borderId="0" xfId="42" applyFont="1" applyAlignment="1">
      <alignment horizontal="center" vertical="center"/>
    </xf>
    <xf numFmtId="0" fontId="79" fillId="0" borderId="22" xfId="42" applyFont="1" applyBorder="1" applyAlignment="1">
      <alignment horizontal="center" vertical="center"/>
    </xf>
    <xf numFmtId="0" fontId="79" fillId="0" borderId="23" xfId="42" applyFont="1" applyBorder="1" applyAlignment="1">
      <alignment horizontal="center" vertical="center"/>
    </xf>
    <xf numFmtId="0" fontId="79" fillId="0" borderId="24" xfId="42" applyFont="1" applyBorder="1" applyAlignment="1">
      <alignment horizontal="center" vertical="center"/>
    </xf>
    <xf numFmtId="0" fontId="79" fillId="0" borderId="10" xfId="42" applyFont="1" applyBorder="1" applyAlignment="1">
      <alignment horizontal="center" vertical="center"/>
    </xf>
    <xf numFmtId="0" fontId="79" fillId="0" borderId="22" xfId="42" applyFont="1" applyBorder="1" applyAlignment="1">
      <alignment horizontal="center" vertical="center" shrinkToFit="1"/>
    </xf>
    <xf numFmtId="0" fontId="79" fillId="0" borderId="23" xfId="42" applyFont="1" applyBorder="1" applyAlignment="1">
      <alignment horizontal="center" vertical="center" shrinkToFit="1"/>
    </xf>
    <xf numFmtId="0" fontId="79" fillId="0" borderId="24" xfId="42" applyFont="1" applyBorder="1" applyAlignment="1">
      <alignment horizontal="center" vertical="center" shrinkToFit="1"/>
    </xf>
    <xf numFmtId="0" fontId="81" fillId="0" borderId="0" xfId="42" applyFont="1" applyBorder="1" applyAlignment="1">
      <alignment horizontal="center" vertical="center"/>
    </xf>
    <xf numFmtId="0" fontId="79" fillId="0" borderId="0" xfId="42" applyFont="1" applyAlignment="1">
      <alignment horizontal="left" vertical="top" wrapText="1"/>
    </xf>
    <xf numFmtId="0" fontId="79" fillId="0" borderId="12" xfId="42" applyFont="1" applyBorder="1" applyAlignment="1">
      <alignment horizontal="left" vertical="top" wrapText="1"/>
    </xf>
    <xf numFmtId="0" fontId="79" fillId="0" borderId="0" xfId="42" applyFont="1" applyAlignment="1">
      <alignment horizontal="left" vertical="center" wrapText="1"/>
    </xf>
    <xf numFmtId="0" fontId="79" fillId="0" borderId="12" xfId="42" applyFont="1" applyBorder="1" applyAlignment="1">
      <alignment horizontal="left" vertical="center" wrapText="1"/>
    </xf>
    <xf numFmtId="0" fontId="81" fillId="0" borderId="15" xfId="42" applyFont="1" applyBorder="1" applyAlignment="1">
      <alignment horizontal="center" vertical="center"/>
    </xf>
    <xf numFmtId="0" fontId="81" fillId="0" borderId="0" xfId="42" applyFont="1" applyAlignment="1">
      <alignment horizontal="center" vertical="center"/>
    </xf>
    <xf numFmtId="0" fontId="81" fillId="0" borderId="12" xfId="42" applyFont="1" applyBorder="1" applyAlignment="1">
      <alignment horizontal="center" vertical="center"/>
    </xf>
    <xf numFmtId="0" fontId="84" fillId="0" borderId="22" xfId="42" applyFont="1" applyBorder="1" applyAlignment="1">
      <alignment horizontal="center" vertical="center"/>
    </xf>
    <xf numFmtId="0" fontId="84" fillId="0" borderId="23" xfId="42" applyFont="1" applyBorder="1" applyAlignment="1">
      <alignment horizontal="center" vertical="center"/>
    </xf>
    <xf numFmtId="0" fontId="84" fillId="0" borderId="24" xfId="42" applyFont="1" applyBorder="1" applyAlignment="1">
      <alignment horizontal="center" vertical="center"/>
    </xf>
    <xf numFmtId="0" fontId="79" fillId="0" borderId="22" xfId="42" applyFont="1" applyBorder="1" applyAlignment="1">
      <alignment horizontal="center" vertical="center" wrapText="1"/>
    </xf>
    <xf numFmtId="0" fontId="79" fillId="0" borderId="23" xfId="42" applyFont="1" applyBorder="1" applyAlignment="1">
      <alignment horizontal="center" vertical="center" wrapText="1"/>
    </xf>
    <xf numFmtId="0" fontId="79" fillId="0" borderId="24" xfId="42" applyFont="1" applyBorder="1" applyAlignment="1">
      <alignment horizontal="center" vertical="center" wrapText="1"/>
    </xf>
    <xf numFmtId="0" fontId="79" fillId="0" borderId="10" xfId="42" applyFont="1" applyBorder="1" applyAlignment="1">
      <alignment horizontal="left" vertical="center" wrapText="1"/>
    </xf>
    <xf numFmtId="0" fontId="79" fillId="0" borderId="11" xfId="42" applyFont="1" applyBorder="1" applyAlignment="1">
      <alignment horizontal="right" vertical="center"/>
    </xf>
    <xf numFmtId="0" fontId="79" fillId="0" borderId="17" xfId="42" applyFont="1" applyBorder="1" applyAlignment="1">
      <alignment horizontal="right" vertical="center"/>
    </xf>
    <xf numFmtId="0" fontId="79" fillId="0" borderId="18" xfId="42" applyFont="1" applyBorder="1" applyAlignment="1">
      <alignment horizontal="right" vertical="center"/>
    </xf>
    <xf numFmtId="0" fontId="79" fillId="0" borderId="10" xfId="42" applyFont="1" applyBorder="1" applyAlignment="1">
      <alignment horizontal="right" vertical="center"/>
    </xf>
    <xf numFmtId="0" fontId="84" fillId="0" borderId="104" xfId="42" applyFont="1" applyBorder="1" applyAlignment="1">
      <alignment horizontal="right" vertical="center"/>
    </xf>
    <xf numFmtId="0" fontId="85" fillId="0" borderId="0" xfId="42" applyFont="1" applyAlignment="1">
      <alignment horizontal="left" vertical="center" wrapText="1"/>
    </xf>
    <xf numFmtId="0" fontId="85" fillId="0" borderId="12" xfId="42" applyFont="1" applyBorder="1" applyAlignment="1">
      <alignment horizontal="left" vertical="center" wrapText="1"/>
    </xf>
    <xf numFmtId="0" fontId="79" fillId="0" borderId="104" xfId="42" applyFont="1" applyBorder="1" applyAlignment="1">
      <alignment horizontal="right" vertical="center"/>
    </xf>
    <xf numFmtId="0" fontId="79" fillId="0" borderId="22" xfId="42" applyFont="1" applyBorder="1" applyAlignment="1">
      <alignment horizontal="right" vertical="center"/>
    </xf>
    <xf numFmtId="0" fontId="79" fillId="0" borderId="23" xfId="42" applyFont="1" applyBorder="1" applyAlignment="1">
      <alignment horizontal="right" vertical="center"/>
    </xf>
    <xf numFmtId="0" fontId="79" fillId="0" borderId="24" xfId="42" applyFont="1" applyBorder="1" applyAlignment="1">
      <alignment horizontal="right" vertical="center"/>
    </xf>
    <xf numFmtId="0" fontId="79" fillId="0" borderId="105" xfId="42" applyFont="1" applyBorder="1" applyAlignment="1">
      <alignment horizontal="center" vertical="center" wrapText="1"/>
    </xf>
    <xf numFmtId="0" fontId="79" fillId="0" borderId="106" xfId="42" applyFont="1" applyBorder="1" applyAlignment="1">
      <alignment horizontal="center" vertical="center" wrapText="1"/>
    </xf>
    <xf numFmtId="0" fontId="79" fillId="0" borderId="107" xfId="42" applyFont="1" applyBorder="1" applyAlignment="1">
      <alignment horizontal="center" vertical="center" wrapText="1"/>
    </xf>
    <xf numFmtId="0" fontId="79" fillId="0" borderId="11" xfId="42" applyFont="1" applyBorder="1" applyAlignment="1">
      <alignment horizontal="center" vertical="center" wrapText="1"/>
    </xf>
    <xf numFmtId="0" fontId="79" fillId="0" borderId="17" xfId="42" applyFont="1" applyBorder="1" applyAlignment="1">
      <alignment horizontal="center" vertical="center" wrapText="1"/>
    </xf>
    <xf numFmtId="0" fontId="79" fillId="0" borderId="18" xfId="42" applyFont="1" applyBorder="1" applyAlignment="1">
      <alignment horizontal="center" vertical="center" wrapText="1"/>
    </xf>
    <xf numFmtId="0" fontId="79" fillId="0" borderId="16" xfId="42" applyFont="1" applyBorder="1" applyAlignment="1">
      <alignment horizontal="center" vertical="center" wrapText="1"/>
    </xf>
    <xf numFmtId="0" fontId="79" fillId="0" borderId="13" xfId="42" applyFont="1" applyBorder="1" applyAlignment="1">
      <alignment horizontal="center" vertical="center" wrapText="1"/>
    </xf>
    <xf numFmtId="0" fontId="79" fillId="0" borderId="14" xfId="42" applyFont="1" applyBorder="1" applyAlignment="1">
      <alignment horizontal="center" vertical="center" wrapText="1"/>
    </xf>
    <xf numFmtId="0" fontId="80" fillId="0" borderId="0" xfId="42" applyFont="1" applyAlignment="1">
      <alignment horizontal="left" vertical="center" wrapText="1"/>
    </xf>
    <xf numFmtId="0" fontId="79" fillId="0" borderId="0" xfId="42" applyFont="1" applyAlignment="1">
      <alignment horizontal="left" vertical="top"/>
    </xf>
    <xf numFmtId="0" fontId="79" fillId="0" borderId="12" xfId="42" applyFont="1" applyBorder="1" applyAlignment="1">
      <alignment horizontal="left" vertical="top"/>
    </xf>
    <xf numFmtId="0" fontId="87" fillId="0" borderId="22" xfId="42" applyFont="1" applyBorder="1" applyAlignment="1">
      <alignment horizontal="center" vertical="center" wrapText="1"/>
    </xf>
    <xf numFmtId="0" fontId="87" fillId="0" borderId="23" xfId="42" applyFont="1" applyBorder="1" applyAlignment="1">
      <alignment horizontal="center" vertical="center" wrapText="1"/>
    </xf>
    <xf numFmtId="0" fontId="87" fillId="0" borderId="24" xfId="42" applyFont="1" applyBorder="1" applyAlignment="1">
      <alignment horizontal="center" vertical="center" wrapText="1"/>
    </xf>
    <xf numFmtId="0" fontId="79" fillId="0" borderId="15" xfId="42" applyFont="1" applyBorder="1" applyAlignment="1">
      <alignment horizontal="center" vertical="center" wrapText="1"/>
    </xf>
    <xf numFmtId="0" fontId="79" fillId="0" borderId="0" xfId="42" applyFont="1" applyAlignment="1">
      <alignment horizontal="center" vertical="center" wrapText="1"/>
    </xf>
    <xf numFmtId="0" fontId="79" fillId="0" borderId="12" xfId="42" applyFont="1" applyBorder="1" applyAlignment="1">
      <alignment horizontal="center" vertical="center" wrapText="1"/>
    </xf>
    <xf numFmtId="0" fontId="84" fillId="0" borderId="22" xfId="42" applyFont="1" applyBorder="1" applyAlignment="1">
      <alignment horizontal="right" vertical="center"/>
    </xf>
    <xf numFmtId="0" fontId="84" fillId="0" borderId="23" xfId="42" applyFont="1" applyBorder="1" applyAlignment="1">
      <alignment horizontal="right" vertical="center"/>
    </xf>
    <xf numFmtId="0" fontId="84" fillId="0" borderId="24" xfId="42" applyFont="1" applyBorder="1" applyAlignment="1">
      <alignment horizontal="right" vertical="center"/>
    </xf>
    <xf numFmtId="0" fontId="79" fillId="0" borderId="10" xfId="42" applyFont="1" applyBorder="1" applyAlignment="1">
      <alignment horizontal="left" vertical="center"/>
    </xf>
    <xf numFmtId="0" fontId="79" fillId="0" borderId="105" xfId="42" applyFont="1" applyBorder="1" applyAlignment="1">
      <alignment horizontal="center" vertical="center"/>
    </xf>
    <xf numFmtId="0" fontId="79" fillId="0" borderId="106" xfId="42" applyFont="1" applyBorder="1" applyAlignment="1">
      <alignment horizontal="center" vertical="center"/>
    </xf>
    <xf numFmtId="0" fontId="79" fillId="0" borderId="0" xfId="42" applyFont="1" applyBorder="1" applyAlignment="1">
      <alignment horizontal="left" vertical="top" wrapText="1"/>
    </xf>
    <xf numFmtId="0" fontId="79" fillId="0" borderId="13" xfId="42" applyFont="1" applyBorder="1" applyAlignment="1">
      <alignment horizontal="left" vertical="top" wrapText="1"/>
    </xf>
    <xf numFmtId="0" fontId="79" fillId="0" borderId="14" xfId="42" applyFont="1" applyBorder="1" applyAlignment="1">
      <alignment horizontal="left" vertical="top" wrapText="1"/>
    </xf>
    <xf numFmtId="0" fontId="78" fillId="0" borderId="0" xfId="42" applyFont="1" applyAlignment="1">
      <alignment horizontal="right" vertical="top"/>
    </xf>
    <xf numFmtId="0" fontId="78" fillId="0" borderId="0" xfId="42" applyFont="1" applyAlignment="1">
      <alignment horizontal="center" vertical="center"/>
    </xf>
    <xf numFmtId="0" fontId="90" fillId="0" borderId="22" xfId="42" applyFont="1" applyBorder="1" applyAlignment="1">
      <alignment horizontal="center" vertical="center"/>
    </xf>
    <xf numFmtId="0" fontId="90" fillId="0" borderId="23" xfId="42" applyFont="1" applyBorder="1" applyAlignment="1">
      <alignment horizontal="center" vertical="center"/>
    </xf>
    <xf numFmtId="0" fontId="90" fillId="0" borderId="24" xfId="42" applyFont="1" applyBorder="1" applyAlignment="1">
      <alignment horizontal="center" vertical="center"/>
    </xf>
    <xf numFmtId="0" fontId="78" fillId="0" borderId="22" xfId="42" applyFont="1" applyBorder="1" applyAlignment="1">
      <alignment horizontal="center" vertical="center" wrapText="1"/>
    </xf>
    <xf numFmtId="0" fontId="78" fillId="0" borderId="23" xfId="42" applyFont="1" applyBorder="1" applyAlignment="1">
      <alignment horizontal="center" vertical="center"/>
    </xf>
    <xf numFmtId="0" fontId="78" fillId="0" borderId="24" xfId="42" applyFont="1" applyBorder="1" applyAlignment="1">
      <alignment horizontal="center" vertical="center"/>
    </xf>
    <xf numFmtId="0" fontId="78" fillId="0" borderId="23" xfId="42" applyFont="1" applyBorder="1" applyAlignment="1">
      <alignment horizontal="center" vertical="center" wrapText="1"/>
    </xf>
    <xf numFmtId="0" fontId="78" fillId="0" borderId="24" xfId="42" applyFont="1" applyBorder="1" applyAlignment="1">
      <alignment horizontal="center" vertical="center" wrapText="1"/>
    </xf>
    <xf numFmtId="0" fontId="88" fillId="0" borderId="15" xfId="42" applyFont="1" applyBorder="1" applyAlignment="1">
      <alignment horizontal="center" vertical="center"/>
    </xf>
    <xf numFmtId="0" fontId="88" fillId="0" borderId="0" xfId="42" applyFont="1" applyAlignment="1">
      <alignment horizontal="center" vertical="center"/>
    </xf>
    <xf numFmtId="0" fontId="88" fillId="0" borderId="12" xfId="42" applyFont="1" applyBorder="1" applyAlignment="1">
      <alignment horizontal="center" vertical="center"/>
    </xf>
    <xf numFmtId="0" fontId="78" fillId="0" borderId="0" xfId="42" applyFont="1" applyAlignment="1">
      <alignment horizontal="left" vertical="top" wrapText="1"/>
    </xf>
    <xf numFmtId="0" fontId="78" fillId="0" borderId="12" xfId="42" applyFont="1" applyBorder="1" applyAlignment="1">
      <alignment horizontal="left" vertical="top" wrapText="1"/>
    </xf>
    <xf numFmtId="0" fontId="78" fillId="0" borderId="0" xfId="42" applyFont="1" applyAlignment="1">
      <alignment horizontal="left" vertical="top"/>
    </xf>
    <xf numFmtId="0" fontId="78" fillId="0" borderId="0" xfId="42" applyFont="1" applyAlignment="1">
      <alignment horizontal="left" vertical="center"/>
    </xf>
    <xf numFmtId="0" fontId="78" fillId="0" borderId="12" xfId="42" applyFont="1" applyBorder="1" applyAlignment="1">
      <alignment horizontal="left" vertical="center"/>
    </xf>
    <xf numFmtId="0" fontId="78" fillId="0" borderId="0" xfId="42" applyFont="1" applyAlignment="1">
      <alignment horizontal="left" vertical="center" wrapText="1"/>
    </xf>
    <xf numFmtId="0" fontId="78" fillId="0" borderId="12" xfId="42" applyFont="1" applyBorder="1" applyAlignment="1">
      <alignment horizontal="left" vertical="center" wrapText="1"/>
    </xf>
    <xf numFmtId="0" fontId="78" fillId="0" borderId="10" xfId="42" applyFont="1" applyBorder="1" applyAlignment="1">
      <alignment horizontal="left" vertical="center" wrapText="1"/>
    </xf>
    <xf numFmtId="0" fontId="78" fillId="0" borderId="11" xfId="42" applyFont="1" applyBorder="1" applyAlignment="1">
      <alignment horizontal="right" vertical="center"/>
    </xf>
    <xf numFmtId="0" fontId="78" fillId="0" borderId="17" xfId="42" applyFont="1" applyBorder="1" applyAlignment="1">
      <alignment horizontal="right" vertical="center"/>
    </xf>
    <xf numFmtId="0" fontId="78" fillId="0" borderId="18" xfId="42" applyFont="1" applyBorder="1" applyAlignment="1">
      <alignment horizontal="right" vertical="center"/>
    </xf>
    <xf numFmtId="0" fontId="78" fillId="0" borderId="10" xfId="42" applyFont="1" applyBorder="1" applyAlignment="1">
      <alignment horizontal="right" vertical="center"/>
    </xf>
    <xf numFmtId="0" fontId="90" fillId="0" borderId="104" xfId="42" applyFont="1" applyBorder="1" applyAlignment="1">
      <alignment horizontal="right" vertical="center"/>
    </xf>
    <xf numFmtId="0" fontId="91" fillId="0" borderId="0" xfId="42" applyFont="1" applyAlignment="1">
      <alignment horizontal="left" vertical="center" wrapText="1"/>
    </xf>
    <xf numFmtId="0" fontId="91" fillId="0" borderId="12" xfId="42" applyFont="1" applyBorder="1" applyAlignment="1">
      <alignment horizontal="left" vertical="center" wrapText="1"/>
    </xf>
    <xf numFmtId="0" fontId="78" fillId="0" borderId="104" xfId="42" applyFont="1" applyBorder="1" applyAlignment="1">
      <alignment horizontal="right" vertical="center"/>
    </xf>
    <xf numFmtId="0" fontId="78" fillId="0" borderId="22" xfId="42" applyFont="1" applyBorder="1" applyAlignment="1">
      <alignment horizontal="center" vertical="center"/>
    </xf>
    <xf numFmtId="0" fontId="78" fillId="0" borderId="22" xfId="42" applyFont="1" applyBorder="1" applyAlignment="1">
      <alignment horizontal="right" vertical="center"/>
    </xf>
    <xf numFmtId="0" fontId="78" fillId="0" borderId="24" xfId="42" applyFont="1" applyBorder="1" applyAlignment="1">
      <alignment horizontal="right" vertical="center"/>
    </xf>
    <xf numFmtId="0" fontId="78" fillId="0" borderId="105" xfId="42" applyFont="1" applyBorder="1" applyAlignment="1">
      <alignment horizontal="center" vertical="center" wrapText="1"/>
    </xf>
    <xf numFmtId="0" fontId="78" fillId="0" borderId="106" xfId="42" applyFont="1" applyBorder="1" applyAlignment="1">
      <alignment horizontal="center" vertical="center" wrapText="1"/>
    </xf>
    <xf numFmtId="0" fontId="78" fillId="0" borderId="107" xfId="42" applyFont="1" applyBorder="1" applyAlignment="1">
      <alignment horizontal="center" vertical="center" wrapText="1"/>
    </xf>
    <xf numFmtId="0" fontId="78" fillId="0" borderId="10" xfId="42" applyFont="1" applyBorder="1" applyAlignment="1">
      <alignment horizontal="center" vertical="center"/>
    </xf>
    <xf numFmtId="0" fontId="78" fillId="0" borderId="11" xfId="42" applyFont="1" applyBorder="1" applyAlignment="1">
      <alignment horizontal="center" vertical="center" wrapText="1"/>
    </xf>
    <xf numFmtId="0" fontId="78" fillId="0" borderId="17" xfId="42" applyFont="1" applyBorder="1" applyAlignment="1">
      <alignment horizontal="center" vertical="center" wrapText="1"/>
    </xf>
    <xf numFmtId="0" fontId="78" fillId="0" borderId="18" xfId="42" applyFont="1" applyBorder="1" applyAlignment="1">
      <alignment horizontal="center" vertical="center" wrapText="1"/>
    </xf>
    <xf numFmtId="0" fontId="78" fillId="0" borderId="16" xfId="42" applyFont="1" applyBorder="1" applyAlignment="1">
      <alignment horizontal="center" vertical="center" wrapText="1"/>
    </xf>
    <xf numFmtId="0" fontId="78" fillId="0" borderId="13" xfId="42" applyFont="1" applyBorder="1" applyAlignment="1">
      <alignment horizontal="center" vertical="center" wrapText="1"/>
    </xf>
    <xf numFmtId="0" fontId="78" fillId="0" borderId="14" xfId="42" applyFont="1" applyBorder="1" applyAlignment="1">
      <alignment horizontal="center" vertical="center" wrapText="1"/>
    </xf>
    <xf numFmtId="0" fontId="78" fillId="0" borderId="0" xfId="42" applyFont="1" applyBorder="1" applyAlignment="1">
      <alignment horizontal="left" vertical="top" wrapText="1"/>
    </xf>
    <xf numFmtId="0" fontId="78" fillId="0" borderId="13" xfId="42" applyFont="1" applyBorder="1" applyAlignment="1">
      <alignment horizontal="left" vertical="top" wrapText="1"/>
    </xf>
    <xf numFmtId="0" fontId="78" fillId="0" borderId="14" xfId="42" applyFont="1" applyBorder="1" applyAlignment="1">
      <alignment horizontal="left" vertical="top" wrapText="1"/>
    </xf>
    <xf numFmtId="0" fontId="79" fillId="0" borderId="15" xfId="42" applyFont="1" applyBorder="1" applyAlignment="1">
      <alignment horizontal="center" vertical="center"/>
    </xf>
    <xf numFmtId="0" fontId="79" fillId="0" borderId="12" xfId="42" applyFont="1" applyBorder="1" applyAlignment="1">
      <alignment horizontal="center" vertical="center"/>
    </xf>
    <xf numFmtId="0" fontId="84" fillId="0" borderId="22" xfId="42" applyFont="1" applyBorder="1" applyAlignment="1">
      <alignment horizontal="center" vertical="center" wrapText="1"/>
    </xf>
    <xf numFmtId="0" fontId="84" fillId="0" borderId="23" xfId="42" applyFont="1" applyBorder="1" applyAlignment="1">
      <alignment horizontal="center" vertical="center" wrapText="1"/>
    </xf>
    <xf numFmtId="0" fontId="84" fillId="0" borderId="24" xfId="42" applyFont="1" applyBorder="1" applyAlignment="1">
      <alignment horizontal="center" vertical="center" wrapText="1"/>
    </xf>
    <xf numFmtId="0" fontId="58" fillId="0" borderId="0" xfId="48" applyFont="1" applyAlignment="1">
      <alignment horizontal="right" vertical="center"/>
    </xf>
    <xf numFmtId="0" fontId="59" fillId="0" borderId="22" xfId="48" applyFont="1" applyBorder="1" applyAlignment="1">
      <alignment horizontal="center" vertical="center"/>
    </xf>
    <xf numFmtId="0" fontId="59" fillId="0" borderId="23" xfId="48" applyFont="1" applyBorder="1" applyAlignment="1">
      <alignment horizontal="center" vertical="center"/>
    </xf>
    <xf numFmtId="0" fontId="59" fillId="0" borderId="24" xfId="48" applyFont="1" applyBorder="1" applyAlignment="1">
      <alignment horizontal="center" vertical="center"/>
    </xf>
    <xf numFmtId="0" fontId="58" fillId="0" borderId="17" xfId="48" applyFont="1" applyBorder="1" applyAlignment="1">
      <alignment horizontal="center" vertical="center"/>
    </xf>
    <xf numFmtId="0" fontId="58" fillId="0" borderId="18" xfId="48" applyFont="1" applyBorder="1" applyAlignment="1">
      <alignment horizontal="center" vertical="center"/>
    </xf>
    <xf numFmtId="0" fontId="58" fillId="0" borderId="15" xfId="48" applyFont="1" applyBorder="1" applyAlignment="1">
      <alignment horizontal="left" vertical="center"/>
    </xf>
    <xf numFmtId="0" fontId="58" fillId="0" borderId="16" xfId="48" applyFont="1" applyBorder="1" applyAlignment="1">
      <alignment horizontal="left" vertical="center"/>
    </xf>
    <xf numFmtId="0" fontId="58" fillId="0" borderId="21" xfId="48" applyFont="1" applyBorder="1" applyAlignment="1">
      <alignment horizontal="left" vertical="center"/>
    </xf>
    <xf numFmtId="0" fontId="58" fillId="0" borderId="19" xfId="48" applyFont="1" applyBorder="1" applyAlignment="1">
      <alignment horizontal="left" vertical="center"/>
    </xf>
    <xf numFmtId="0" fontId="58" fillId="0" borderId="20" xfId="48" applyFont="1" applyBorder="1" applyAlignment="1">
      <alignment horizontal="left" vertical="center"/>
    </xf>
    <xf numFmtId="0" fontId="93" fillId="0" borderId="23" xfId="48" applyFont="1" applyBorder="1" applyAlignment="1">
      <alignment horizontal="left" vertical="center" wrapText="1"/>
    </xf>
    <xf numFmtId="0" fontId="93" fillId="0" borderId="24" xfId="48" applyFont="1" applyBorder="1" applyAlignment="1">
      <alignment horizontal="left" vertical="center" wrapText="1"/>
    </xf>
    <xf numFmtId="0" fontId="58" fillId="0" borderId="15" xfId="48" applyFont="1" applyBorder="1" applyAlignment="1">
      <alignment vertical="center"/>
    </xf>
    <xf numFmtId="0" fontId="58" fillId="0" borderId="16" xfId="48" applyFont="1" applyBorder="1" applyAlignment="1">
      <alignment vertical="center"/>
    </xf>
    <xf numFmtId="0" fontId="58" fillId="0" borderId="0" xfId="48" applyFont="1" applyAlignment="1">
      <alignment horizontal="center" vertical="center" wrapText="1" justifyLastLine="1"/>
    </xf>
    <xf numFmtId="0" fontId="58" fillId="0" borderId="0" xfId="48" applyFont="1" applyBorder="1" applyAlignment="1">
      <alignment horizontal="left" vertical="top" wrapText="1"/>
    </xf>
    <xf numFmtId="0" fontId="58" fillId="0" borderId="11" xfId="48" applyFont="1" applyBorder="1" applyAlignment="1">
      <alignment vertical="center" wrapText="1"/>
    </xf>
    <xf numFmtId="0" fontId="58" fillId="29" borderId="22" xfId="48" applyFont="1" applyFill="1" applyBorder="1" applyAlignment="1">
      <alignment horizontal="center" vertical="center"/>
    </xf>
    <xf numFmtId="0" fontId="58" fillId="29" borderId="24" xfId="48" applyFont="1" applyFill="1" applyBorder="1" applyAlignment="1">
      <alignment horizontal="center" vertical="center"/>
    </xf>
    <xf numFmtId="0" fontId="58" fillId="29" borderId="267" xfId="48" applyFont="1" applyFill="1" applyBorder="1" applyAlignment="1">
      <alignment horizontal="center" vertical="center"/>
    </xf>
    <xf numFmtId="0" fontId="58" fillId="29" borderId="270" xfId="48" applyFont="1" applyFill="1" applyBorder="1" applyAlignment="1">
      <alignment horizontal="center" vertical="center"/>
    </xf>
    <xf numFmtId="0" fontId="58" fillId="29" borderId="266" xfId="48" applyFont="1" applyFill="1" applyBorder="1" applyAlignment="1">
      <alignment horizontal="center" vertical="center"/>
    </xf>
    <xf numFmtId="0" fontId="97" fillId="0" borderId="22" xfId="48" applyFont="1" applyBorder="1" applyAlignment="1">
      <alignment horizontal="center" vertical="center" wrapText="1"/>
    </xf>
    <xf numFmtId="0" fontId="97" fillId="0" borderId="23" xfId="48" applyFont="1" applyBorder="1" applyAlignment="1">
      <alignment horizontal="center" vertical="center" wrapText="1"/>
    </xf>
    <xf numFmtId="0" fontId="97" fillId="0" borderId="24" xfId="48" applyFont="1" applyBorder="1" applyAlignment="1">
      <alignment horizontal="center" vertical="center" wrapText="1"/>
    </xf>
    <xf numFmtId="0" fontId="97" fillId="28" borderId="22" xfId="48" applyFont="1" applyFill="1" applyBorder="1" applyAlignment="1">
      <alignment horizontal="center" vertical="center"/>
    </xf>
    <xf numFmtId="0" fontId="97" fillId="28" borderId="24" xfId="48" applyFont="1" applyFill="1" applyBorder="1" applyAlignment="1">
      <alignment horizontal="center" vertical="center"/>
    </xf>
    <xf numFmtId="0" fontId="99" fillId="0" borderId="10" xfId="72" applyFont="1" applyBorder="1" applyAlignment="1">
      <alignment horizontal="center" vertical="center"/>
    </xf>
    <xf numFmtId="0" fontId="99" fillId="28" borderId="22" xfId="72" applyFont="1" applyFill="1" applyBorder="1" applyAlignment="1" applyProtection="1">
      <alignment horizontal="center" vertical="center" shrinkToFit="1"/>
      <protection locked="0"/>
    </xf>
    <xf numFmtId="0" fontId="99" fillId="28" borderId="23" xfId="72" applyFont="1" applyFill="1" applyBorder="1" applyAlignment="1" applyProtection="1">
      <alignment horizontal="center" vertical="center" shrinkToFit="1"/>
      <protection locked="0"/>
    </xf>
    <xf numFmtId="0" fontId="99" fillId="28" borderId="24" xfId="72" applyFont="1" applyFill="1" applyBorder="1" applyAlignment="1" applyProtection="1">
      <alignment horizontal="center" vertical="center" shrinkToFit="1"/>
      <protection locked="0"/>
    </xf>
    <xf numFmtId="0" fontId="99" fillId="28" borderId="10" xfId="72" applyFont="1" applyFill="1" applyBorder="1" applyAlignment="1" applyProtection="1">
      <alignment horizontal="center" vertical="center" shrinkToFit="1"/>
      <protection locked="0"/>
    </xf>
    <xf numFmtId="0" fontId="99" fillId="0" borderId="22" xfId="72" applyFont="1" applyBorder="1" applyAlignment="1">
      <alignment horizontal="center" vertical="center"/>
    </xf>
    <xf numFmtId="0" fontId="99" fillId="0" borderId="23" xfId="72" applyFont="1" applyBorder="1" applyAlignment="1">
      <alignment horizontal="center" vertical="center"/>
    </xf>
    <xf numFmtId="0" fontId="99" fillId="0" borderId="24" xfId="72" applyFont="1" applyBorder="1" applyAlignment="1">
      <alignment horizontal="center" vertical="center"/>
    </xf>
    <xf numFmtId="0" fontId="99" fillId="28" borderId="22" xfId="72" applyFont="1" applyFill="1" applyBorder="1" applyAlignment="1">
      <alignment horizontal="center" vertical="center"/>
    </xf>
    <xf numFmtId="0" fontId="99" fillId="28" borderId="23" xfId="72" applyFont="1" applyFill="1" applyBorder="1" applyAlignment="1">
      <alignment horizontal="center" vertical="center"/>
    </xf>
    <xf numFmtId="0" fontId="99" fillId="28" borderId="24" xfId="72" applyFont="1" applyFill="1" applyBorder="1" applyAlignment="1">
      <alignment horizontal="center" vertical="center"/>
    </xf>
    <xf numFmtId="0" fontId="54" fillId="0" borderId="0" xfId="55" applyFont="1" applyAlignment="1">
      <alignment horizontal="left" vertical="center" wrapText="1"/>
    </xf>
    <xf numFmtId="0" fontId="12" fillId="0" borderId="0" xfId="55" applyFont="1" applyAlignment="1">
      <alignment horizontal="center" vertical="center"/>
    </xf>
    <xf numFmtId="0" fontId="12" fillId="28" borderId="10" xfId="55" applyFont="1" applyFill="1" applyBorder="1" applyAlignment="1">
      <alignment horizontal="center" vertical="center"/>
    </xf>
    <xf numFmtId="0" fontId="12" fillId="0" borderId="23" xfId="55" applyFont="1" applyBorder="1" applyAlignment="1">
      <alignment horizontal="center" vertical="center"/>
    </xf>
    <xf numFmtId="0" fontId="12" fillId="0" borderId="24" xfId="55" applyFont="1" applyBorder="1" applyAlignment="1">
      <alignment horizontal="center" vertical="center"/>
    </xf>
    <xf numFmtId="0" fontId="12" fillId="0" borderId="11" xfId="55" applyFont="1" applyBorder="1" applyAlignment="1">
      <alignment horizontal="center" vertical="center" shrinkToFit="1"/>
    </xf>
    <xf numFmtId="0" fontId="12" fillId="0" borderId="17" xfId="55" applyFont="1" applyBorder="1" applyAlignment="1">
      <alignment horizontal="center" vertical="center" shrinkToFit="1"/>
    </xf>
    <xf numFmtId="0" fontId="12" fillId="0" borderId="18" xfId="55" applyFont="1" applyBorder="1" applyAlignment="1">
      <alignment horizontal="center" vertical="center" shrinkToFit="1"/>
    </xf>
    <xf numFmtId="178" fontId="12" fillId="28" borderId="22" xfId="55" applyNumberFormat="1" applyFont="1" applyFill="1" applyBorder="1" applyAlignment="1">
      <alignment horizontal="right" vertical="center" shrinkToFit="1"/>
    </xf>
    <xf numFmtId="178" fontId="12" fillId="28" borderId="23" xfId="55" applyNumberFormat="1" applyFont="1" applyFill="1" applyBorder="1" applyAlignment="1">
      <alignment horizontal="right" vertical="center" shrinkToFit="1"/>
    </xf>
    <xf numFmtId="178" fontId="12" fillId="28" borderId="24" xfId="55" applyNumberFormat="1" applyFont="1" applyFill="1" applyBorder="1" applyAlignment="1">
      <alignment horizontal="right" vertical="center" shrinkToFit="1"/>
    </xf>
    <xf numFmtId="178" fontId="12" fillId="31" borderId="0" xfId="55" applyNumberFormat="1" applyFont="1" applyFill="1" applyAlignment="1">
      <alignment horizontal="right" vertical="center" shrinkToFit="1"/>
    </xf>
    <xf numFmtId="179" fontId="12" fillId="0" borderId="0" xfId="55" applyNumberFormat="1" applyFont="1" applyAlignment="1">
      <alignment horizontal="right" vertical="center" shrinkToFit="1"/>
    </xf>
    <xf numFmtId="0" fontId="12" fillId="0" borderId="22" xfId="55" applyFont="1" applyBorder="1" applyAlignment="1">
      <alignment horizontal="center" vertical="center" shrinkToFit="1"/>
    </xf>
    <xf numFmtId="0" fontId="12" fillId="0" borderId="23" xfId="55" applyFont="1" applyBorder="1" applyAlignment="1">
      <alignment horizontal="center" vertical="center" shrinkToFit="1"/>
    </xf>
    <xf numFmtId="0" fontId="12" fillId="0" borderId="24" xfId="55" applyFont="1" applyBorder="1" applyAlignment="1">
      <alignment horizontal="center" vertical="center" shrinkToFit="1"/>
    </xf>
    <xf numFmtId="0" fontId="12" fillId="0" borderId="22" xfId="55" applyFont="1" applyBorder="1" applyAlignment="1">
      <alignment horizontal="center" vertical="center"/>
    </xf>
    <xf numFmtId="0" fontId="101" fillId="30" borderId="182" xfId="55" applyFont="1" applyFill="1" applyBorder="1" applyAlignment="1">
      <alignment horizontal="left" vertical="center" shrinkToFit="1"/>
    </xf>
    <xf numFmtId="0" fontId="12" fillId="0" borderId="0" xfId="55" applyFont="1" applyAlignment="1">
      <alignment horizontal="center" vertical="center" shrinkToFit="1"/>
    </xf>
    <xf numFmtId="178" fontId="12" fillId="0" borderId="0" xfId="55" applyNumberFormat="1" applyFont="1" applyAlignment="1">
      <alignment horizontal="right" vertical="center" shrinkToFit="1"/>
    </xf>
    <xf numFmtId="179" fontId="12" fillId="0" borderId="105" xfId="55" applyNumberFormat="1" applyFont="1" applyBorder="1" applyAlignment="1">
      <alignment horizontal="right" vertical="center" shrinkToFit="1"/>
    </xf>
    <xf numFmtId="179" fontId="12" fillId="0" borderId="106" xfId="55" applyNumberFormat="1" applyFont="1" applyBorder="1" applyAlignment="1">
      <alignment horizontal="right" vertical="center" shrinkToFit="1"/>
    </xf>
    <xf numFmtId="179" fontId="12" fillId="0" borderId="107" xfId="55" applyNumberFormat="1" applyFont="1" applyBorder="1" applyAlignment="1">
      <alignment horizontal="right" vertical="center" shrinkToFit="1"/>
    </xf>
    <xf numFmtId="178" fontId="12" fillId="0" borderId="22" xfId="55" applyNumberFormat="1" applyFont="1" applyBorder="1" applyAlignment="1">
      <alignment horizontal="right" vertical="center" shrinkToFit="1"/>
    </xf>
    <xf numFmtId="178" fontId="12" fillId="0" borderId="23" xfId="55" applyNumberFormat="1" applyFont="1" applyBorder="1" applyAlignment="1">
      <alignment horizontal="right" vertical="center" shrinkToFit="1"/>
    </xf>
    <xf numFmtId="178" fontId="12" fillId="0" borderId="24" xfId="55" applyNumberFormat="1" applyFont="1" applyBorder="1" applyAlignment="1">
      <alignment horizontal="right" vertical="center" shrinkToFit="1"/>
    </xf>
    <xf numFmtId="0" fontId="10" fillId="0" borderId="0" xfId="55" applyFont="1" applyAlignment="1">
      <alignment horizontal="center" vertical="center" wrapText="1"/>
    </xf>
    <xf numFmtId="178" fontId="12" fillId="0" borderId="0" xfId="55" applyNumberFormat="1" applyFont="1" applyAlignment="1">
      <alignment horizontal="center" vertical="center"/>
    </xf>
    <xf numFmtId="180" fontId="12" fillId="0" borderId="0" xfId="55" applyNumberFormat="1" applyFont="1" applyAlignment="1">
      <alignment horizontal="center" vertical="center"/>
    </xf>
    <xf numFmtId="0" fontId="9" fillId="0" borderId="0" xfId="55" applyFont="1" applyAlignment="1">
      <alignment horizontal="center" vertical="center" wrapText="1"/>
    </xf>
    <xf numFmtId="0" fontId="12" fillId="0" borderId="0" xfId="55" applyFont="1" applyAlignment="1">
      <alignment horizontal="left" vertical="center"/>
    </xf>
    <xf numFmtId="0" fontId="12" fillId="28" borderId="22" xfId="55" applyFont="1" applyFill="1" applyBorder="1" applyAlignment="1">
      <alignment horizontal="center" vertical="center"/>
    </xf>
    <xf numFmtId="0" fontId="12" fillId="28" borderId="23" xfId="55" applyFont="1" applyFill="1" applyBorder="1" applyAlignment="1">
      <alignment horizontal="center" vertical="center"/>
    </xf>
    <xf numFmtId="0" fontId="12" fillId="0" borderId="22" xfId="55" applyFont="1" applyBorder="1" applyAlignment="1">
      <alignment horizontal="left" vertical="center"/>
    </xf>
    <xf numFmtId="0" fontId="12" fillId="0" borderId="23" xfId="55" applyFont="1" applyBorder="1" applyAlignment="1">
      <alignment horizontal="left" vertical="center"/>
    </xf>
    <xf numFmtId="0" fontId="12" fillId="0" borderId="24" xfId="55" applyFont="1" applyBorder="1" applyAlignment="1">
      <alignment horizontal="left" vertical="center"/>
    </xf>
    <xf numFmtId="0" fontId="10" fillId="0" borderId="11" xfId="55" applyFont="1" applyBorder="1" applyAlignment="1">
      <alignment horizontal="center" vertical="center" wrapText="1"/>
    </xf>
    <xf numFmtId="0" fontId="10" fillId="0" borderId="17" xfId="55" applyFont="1" applyBorder="1" applyAlignment="1">
      <alignment horizontal="center" vertical="center" wrapText="1"/>
    </xf>
    <xf numFmtId="0" fontId="10" fillId="0" borderId="18" xfId="55" applyFont="1" applyBorder="1" applyAlignment="1">
      <alignment horizontal="center" vertical="center" wrapText="1"/>
    </xf>
    <xf numFmtId="0" fontId="10" fillId="0" borderId="16" xfId="55" applyFont="1" applyBorder="1" applyAlignment="1">
      <alignment horizontal="center" vertical="center" wrapText="1"/>
    </xf>
    <xf numFmtId="0" fontId="10" fillId="0" borderId="13" xfId="55" applyFont="1" applyBorder="1" applyAlignment="1">
      <alignment horizontal="center" vertical="center" wrapText="1"/>
    </xf>
    <xf numFmtId="0" fontId="10" fillId="0" borderId="14" xfId="55" applyFont="1" applyBorder="1" applyAlignment="1">
      <alignment horizontal="center" vertical="center" wrapText="1"/>
    </xf>
    <xf numFmtId="0" fontId="101" fillId="0" borderId="0" xfId="55" applyFont="1" applyAlignment="1">
      <alignment horizontal="center" vertical="center"/>
    </xf>
    <xf numFmtId="178" fontId="101" fillId="0" borderId="0" xfId="55" applyNumberFormat="1" applyFont="1" applyAlignment="1">
      <alignment horizontal="center" vertical="center"/>
    </xf>
    <xf numFmtId="1" fontId="101" fillId="0" borderId="0" xfId="55" applyNumberFormat="1" applyFont="1" applyAlignment="1">
      <alignment horizontal="center" vertical="center"/>
    </xf>
    <xf numFmtId="0" fontId="12" fillId="28" borderId="24" xfId="55" applyFont="1" applyFill="1" applyBorder="1" applyAlignment="1">
      <alignment horizontal="center" vertical="center"/>
    </xf>
    <xf numFmtId="0" fontId="9" fillId="0" borderId="22" xfId="55" applyFont="1" applyBorder="1" applyAlignment="1">
      <alignment horizontal="center" vertical="center" wrapText="1"/>
    </xf>
    <xf numFmtId="0" fontId="9" fillId="0" borderId="23" xfId="55" applyFont="1" applyBorder="1" applyAlignment="1">
      <alignment horizontal="center" vertical="center" wrapText="1"/>
    </xf>
    <xf numFmtId="0" fontId="9" fillId="0" borderId="24" xfId="55" applyFont="1" applyBorder="1" applyAlignment="1">
      <alignment horizontal="center" vertical="center" wrapText="1"/>
    </xf>
    <xf numFmtId="0" fontId="10" fillId="0" borderId="22" xfId="55" applyFont="1" applyBorder="1" applyAlignment="1">
      <alignment horizontal="center" vertical="center" wrapText="1"/>
    </xf>
    <xf numFmtId="0" fontId="10" fillId="0" borderId="23" xfId="55" applyFont="1" applyBorder="1" applyAlignment="1">
      <alignment horizontal="center" vertical="center" wrapText="1"/>
    </xf>
    <xf numFmtId="0" fontId="10" fillId="0" borderId="24" xfId="55" applyFont="1" applyBorder="1" applyAlignment="1">
      <alignment horizontal="center" vertical="center" wrapText="1"/>
    </xf>
    <xf numFmtId="178" fontId="98" fillId="0" borderId="22" xfId="55" applyNumberFormat="1" applyFont="1" applyBorder="1" applyAlignment="1">
      <alignment horizontal="center" vertical="center"/>
    </xf>
    <xf numFmtId="178" fontId="98" fillId="0" borderId="23" xfId="55" applyNumberFormat="1" applyFont="1" applyBorder="1" applyAlignment="1">
      <alignment horizontal="center" vertical="center"/>
    </xf>
    <xf numFmtId="178" fontId="98" fillId="0" borderId="24" xfId="55" applyNumberFormat="1" applyFont="1" applyBorder="1" applyAlignment="1">
      <alignment horizontal="center" vertical="center"/>
    </xf>
    <xf numFmtId="180" fontId="12" fillId="0" borderId="22" xfId="55" applyNumberFormat="1" applyFont="1" applyBorder="1" applyAlignment="1">
      <alignment horizontal="center" vertical="center"/>
    </xf>
    <xf numFmtId="180" fontId="12" fillId="0" borderId="23" xfId="55" applyNumberFormat="1" applyFont="1" applyBorder="1" applyAlignment="1">
      <alignment horizontal="center" vertical="center"/>
    </xf>
    <xf numFmtId="180" fontId="12" fillId="0" borderId="24" xfId="55" applyNumberFormat="1" applyFont="1" applyBorder="1" applyAlignment="1">
      <alignment horizontal="center" vertical="center"/>
    </xf>
    <xf numFmtId="178" fontId="12" fillId="0" borderId="22" xfId="55" applyNumberFormat="1" applyFont="1" applyBorder="1" applyAlignment="1">
      <alignment horizontal="center" vertical="center"/>
    </xf>
    <xf numFmtId="178" fontId="12" fillId="0" borderId="23" xfId="55" applyNumberFormat="1" applyFont="1" applyBorder="1" applyAlignment="1">
      <alignment horizontal="center" vertical="center"/>
    </xf>
    <xf numFmtId="178" fontId="12" fillId="0" borderId="24" xfId="55" applyNumberFormat="1" applyFont="1" applyBorder="1" applyAlignment="1">
      <alignment horizontal="center" vertical="center"/>
    </xf>
    <xf numFmtId="180" fontId="12" fillId="0" borderId="10" xfId="55" applyNumberFormat="1" applyFont="1" applyBorder="1" applyAlignment="1">
      <alignment horizontal="center" vertical="center"/>
    </xf>
    <xf numFmtId="0" fontId="101" fillId="32" borderId="22" xfId="55" applyFont="1" applyFill="1" applyBorder="1" applyAlignment="1">
      <alignment horizontal="center" vertical="center"/>
    </xf>
    <xf numFmtId="0" fontId="101" fillId="32" borderId="23" xfId="55" applyFont="1" applyFill="1" applyBorder="1" applyAlignment="1">
      <alignment horizontal="center" vertical="center"/>
    </xf>
    <xf numFmtId="0" fontId="101" fillId="32" borderId="24" xfId="55" applyFont="1" applyFill="1" applyBorder="1" applyAlignment="1">
      <alignment horizontal="center" vertical="center"/>
    </xf>
    <xf numFmtId="1" fontId="12" fillId="0" borderId="0" xfId="55" applyNumberFormat="1" applyFont="1" applyAlignment="1">
      <alignment horizontal="center" vertical="center"/>
    </xf>
    <xf numFmtId="178" fontId="101" fillId="32" borderId="22" xfId="55" applyNumberFormat="1" applyFont="1" applyFill="1" applyBorder="1" applyAlignment="1">
      <alignment horizontal="center" vertical="center"/>
    </xf>
    <xf numFmtId="178" fontId="101" fillId="32" borderId="23" xfId="55" applyNumberFormat="1" applyFont="1" applyFill="1" applyBorder="1" applyAlignment="1">
      <alignment horizontal="center" vertical="center"/>
    </xf>
    <xf numFmtId="178" fontId="101" fillId="32" borderId="24" xfId="55" applyNumberFormat="1" applyFont="1" applyFill="1" applyBorder="1" applyAlignment="1">
      <alignment horizontal="center" vertical="center"/>
    </xf>
    <xf numFmtId="1" fontId="101" fillId="32" borderId="10" xfId="55" applyNumberFormat="1" applyFont="1" applyFill="1" applyBorder="1" applyAlignment="1">
      <alignment horizontal="center" vertical="center"/>
    </xf>
    <xf numFmtId="0" fontId="12" fillId="0" borderId="17" xfId="55" applyFont="1" applyBorder="1" applyAlignment="1">
      <alignment horizontal="left" vertical="center" wrapText="1"/>
    </xf>
    <xf numFmtId="0" fontId="12" fillId="0" borderId="18" xfId="55" applyFont="1" applyBorder="1" applyAlignment="1">
      <alignment horizontal="left" vertical="center" wrapText="1"/>
    </xf>
    <xf numFmtId="0" fontId="12" fillId="0" borderId="0" xfId="55" applyFont="1" applyAlignment="1">
      <alignment horizontal="left" vertical="center" wrapText="1"/>
    </xf>
    <xf numFmtId="0" fontId="12" fillId="0" borderId="12" xfId="55" applyFont="1" applyBorder="1" applyAlignment="1">
      <alignment horizontal="left" vertical="center" wrapText="1"/>
    </xf>
    <xf numFmtId="0" fontId="12" fillId="0" borderId="13" xfId="55" applyFont="1" applyBorder="1" applyAlignment="1">
      <alignment horizontal="left" vertical="center" wrapText="1"/>
    </xf>
    <xf numFmtId="0" fontId="12" fillId="0" borderId="14" xfId="55" applyFont="1" applyBorder="1" applyAlignment="1">
      <alignment horizontal="left" vertical="center" wrapText="1"/>
    </xf>
    <xf numFmtId="0" fontId="12" fillId="33" borderId="17" xfId="55" applyFont="1" applyFill="1" applyBorder="1" applyAlignment="1">
      <alignment horizontal="center" vertical="center" shrinkToFit="1"/>
    </xf>
    <xf numFmtId="0" fontId="12" fillId="34" borderId="17" xfId="55" applyFont="1" applyFill="1" applyBorder="1" applyAlignment="1">
      <alignment horizontal="center" vertical="center"/>
    </xf>
    <xf numFmtId="181" fontId="8" fillId="0" borderId="10" xfId="55" applyNumberFormat="1" applyFont="1" applyBorder="1" applyAlignment="1">
      <alignment horizontal="center" vertical="center"/>
    </xf>
    <xf numFmtId="0" fontId="101" fillId="32" borderId="10" xfId="55" applyFont="1" applyFill="1" applyBorder="1" applyAlignment="1">
      <alignment horizontal="center" vertical="center"/>
    </xf>
    <xf numFmtId="184" fontId="8" fillId="0" borderId="10" xfId="55" applyNumberFormat="1" applyFont="1" applyBorder="1" applyAlignment="1">
      <alignment horizontal="center" vertical="center"/>
    </xf>
    <xf numFmtId="184" fontId="8" fillId="0" borderId="22" xfId="55" applyNumberFormat="1" applyFont="1" applyBorder="1" applyAlignment="1">
      <alignment horizontal="center" vertical="center"/>
    </xf>
    <xf numFmtId="184" fontId="8" fillId="0" borderId="23" xfId="55" applyNumberFormat="1" applyFont="1" applyBorder="1" applyAlignment="1">
      <alignment horizontal="center" vertical="center"/>
    </xf>
    <xf numFmtId="184" fontId="8" fillId="0" borderId="24" xfId="55" applyNumberFormat="1" applyFont="1" applyBorder="1" applyAlignment="1">
      <alignment horizontal="center" vertical="center"/>
    </xf>
    <xf numFmtId="181" fontId="8" fillId="0" borderId="22" xfId="55" applyNumberFormat="1" applyFont="1" applyBorder="1" applyAlignment="1">
      <alignment horizontal="center" vertical="center"/>
    </xf>
    <xf numFmtId="181" fontId="8" fillId="0" borderId="23" xfId="55" applyNumberFormat="1" applyFont="1" applyBorder="1" applyAlignment="1">
      <alignment horizontal="center" vertical="center"/>
    </xf>
    <xf numFmtId="181" fontId="8" fillId="0" borderId="24" xfId="55" applyNumberFormat="1" applyFont="1" applyBorder="1" applyAlignment="1">
      <alignment horizontal="center" vertical="center"/>
    </xf>
    <xf numFmtId="181" fontId="8" fillId="0" borderId="81" xfId="55" applyNumberFormat="1" applyFont="1" applyBorder="1" applyAlignment="1">
      <alignment horizontal="center" vertical="center"/>
    </xf>
    <xf numFmtId="185" fontId="8" fillId="0" borderId="81" xfId="55" applyNumberFormat="1" applyFont="1" applyBorder="1" applyAlignment="1">
      <alignment horizontal="center" vertical="center"/>
    </xf>
    <xf numFmtId="182" fontId="8" fillId="0" borderId="119" xfId="55" applyNumberFormat="1" applyFont="1" applyBorder="1" applyAlignment="1">
      <alignment horizontal="center" vertical="center"/>
    </xf>
    <xf numFmtId="182" fontId="8" fillId="0" borderId="120" xfId="55" applyNumberFormat="1" applyFont="1" applyBorder="1" applyAlignment="1">
      <alignment horizontal="center" vertical="center"/>
    </xf>
    <xf numFmtId="182" fontId="8" fillId="0" borderId="121" xfId="55" applyNumberFormat="1" applyFont="1" applyBorder="1" applyAlignment="1">
      <alignment horizontal="center" vertical="center"/>
    </xf>
    <xf numFmtId="184" fontId="8" fillId="0" borderId="81" xfId="55" applyNumberFormat="1" applyFont="1" applyBorder="1" applyAlignment="1">
      <alignment horizontal="center" vertical="center"/>
    </xf>
    <xf numFmtId="181" fontId="8" fillId="0" borderId="20" xfId="55" applyNumberFormat="1" applyFont="1" applyBorder="1" applyAlignment="1">
      <alignment horizontal="center" vertical="center" wrapText="1"/>
    </xf>
    <xf numFmtId="181" fontId="8" fillId="0" borderId="20" xfId="55" applyNumberFormat="1" applyFont="1" applyBorder="1" applyAlignment="1">
      <alignment horizontal="center" vertical="center"/>
    </xf>
    <xf numFmtId="184" fontId="8" fillId="0" borderId="20" xfId="55" applyNumberFormat="1" applyFont="1" applyBorder="1" applyAlignment="1">
      <alignment horizontal="center" vertical="center"/>
    </xf>
    <xf numFmtId="186" fontId="8" fillId="0" borderId="20" xfId="55" applyNumberFormat="1" applyFont="1" applyBorder="1" applyAlignment="1">
      <alignment horizontal="center" vertical="center"/>
    </xf>
    <xf numFmtId="49" fontId="106" fillId="0" borderId="22" xfId="55" applyNumberFormat="1" applyFont="1" applyBorder="1" applyAlignment="1">
      <alignment horizontal="center" vertical="center"/>
    </xf>
    <xf numFmtId="49" fontId="106" fillId="0" borderId="23" xfId="55" applyNumberFormat="1" applyFont="1" applyBorder="1" applyAlignment="1">
      <alignment horizontal="center" vertical="center"/>
    </xf>
    <xf numFmtId="49" fontId="106" fillId="0" borderId="24" xfId="55" applyNumberFormat="1" applyFont="1" applyBorder="1" applyAlignment="1">
      <alignment horizontal="center" vertical="center"/>
    </xf>
    <xf numFmtId="0" fontId="107" fillId="0" borderId="22" xfId="72" applyFont="1" applyBorder="1" applyAlignment="1">
      <alignment horizontal="center" vertical="center" shrinkToFit="1"/>
    </xf>
    <xf numFmtId="0" fontId="107" fillId="0" borderId="23" xfId="72" applyFont="1" applyBorder="1" applyAlignment="1">
      <alignment horizontal="center" vertical="center" shrinkToFit="1"/>
    </xf>
    <xf numFmtId="0" fontId="107" fillId="0" borderId="24" xfId="72" applyFont="1" applyBorder="1" applyAlignment="1">
      <alignment horizontal="center" vertical="center" shrinkToFit="1"/>
    </xf>
    <xf numFmtId="0" fontId="12" fillId="0" borderId="31" xfId="55" applyFont="1" applyBorder="1" applyAlignment="1">
      <alignment horizontal="center" vertical="center"/>
    </xf>
    <xf numFmtId="0" fontId="12" fillId="0" borderId="168" xfId="55" applyFont="1" applyBorder="1" applyAlignment="1">
      <alignment horizontal="center" vertical="center"/>
    </xf>
    <xf numFmtId="0" fontId="12" fillId="0" borderId="70" xfId="55" applyFont="1" applyBorder="1" applyAlignment="1">
      <alignment horizontal="center" vertical="center"/>
    </xf>
    <xf numFmtId="0" fontId="12" fillId="0" borderId="33" xfId="55" applyFont="1" applyBorder="1" applyAlignment="1">
      <alignment horizontal="center" vertical="center"/>
    </xf>
    <xf numFmtId="0" fontId="12" fillId="0" borderId="12" xfId="55" applyFont="1" applyBorder="1" applyAlignment="1">
      <alignment horizontal="center" vertical="center"/>
    </xf>
    <xf numFmtId="0" fontId="12" fillId="0" borderId="35" xfId="55" applyFont="1" applyBorder="1" applyAlignment="1">
      <alignment horizontal="center" vertical="center" wrapText="1"/>
    </xf>
    <xf numFmtId="0" fontId="12" fillId="0" borderId="70" xfId="55" applyFont="1" applyBorder="1" applyAlignment="1">
      <alignment horizontal="center" vertical="center" wrapText="1"/>
    </xf>
    <xf numFmtId="0" fontId="12" fillId="0" borderId="33" xfId="55" applyFont="1" applyBorder="1" applyAlignment="1">
      <alignment horizontal="center" vertical="center" wrapText="1"/>
    </xf>
    <xf numFmtId="0" fontId="12" fillId="0" borderId="15" xfId="55" applyFont="1" applyBorder="1" applyAlignment="1">
      <alignment horizontal="center" vertical="center" wrapText="1"/>
    </xf>
    <xf numFmtId="0" fontId="12" fillId="0" borderId="0" xfId="55" applyFont="1" applyAlignment="1">
      <alignment horizontal="center" vertical="center" wrapText="1"/>
    </xf>
    <xf numFmtId="0" fontId="12" fillId="0" borderId="12" xfId="55" applyFont="1" applyBorder="1" applyAlignment="1">
      <alignment horizontal="center" vertical="center" wrapText="1"/>
    </xf>
    <xf numFmtId="0" fontId="12" fillId="0" borderId="35" xfId="55" applyFont="1" applyBorder="1" applyAlignment="1">
      <alignment horizontal="center" vertical="center"/>
    </xf>
    <xf numFmtId="0" fontId="12" fillId="0" borderId="32" xfId="55" applyFont="1" applyBorder="1" applyAlignment="1">
      <alignment horizontal="center" vertical="center"/>
    </xf>
    <xf numFmtId="0" fontId="12" fillId="0" borderId="190" xfId="55" applyFont="1" applyBorder="1" applyAlignment="1">
      <alignment horizontal="center" vertical="center"/>
    </xf>
    <xf numFmtId="0" fontId="12" fillId="0" borderId="78" xfId="55" applyFont="1" applyBorder="1" applyAlignment="1">
      <alignment horizontal="center" vertical="center"/>
    </xf>
    <xf numFmtId="0" fontId="12" fillId="0" borderId="187" xfId="55" applyFont="1" applyBorder="1" applyAlignment="1">
      <alignment horizontal="center" vertical="center"/>
    </xf>
    <xf numFmtId="0" fontId="12" fillId="0" borderId="273" xfId="55" applyFont="1" applyBorder="1" applyAlignment="1">
      <alignment horizontal="center" vertical="center"/>
    </xf>
    <xf numFmtId="0" fontId="12" fillId="0" borderId="264" xfId="55" applyFont="1" applyBorder="1" applyAlignment="1">
      <alignment horizontal="center" vertical="center"/>
    </xf>
    <xf numFmtId="0" fontId="12" fillId="0" borderId="265" xfId="55" applyFont="1" applyBorder="1" applyAlignment="1">
      <alignment horizontal="center" vertical="center"/>
    </xf>
    <xf numFmtId="0" fontId="12" fillId="0" borderId="15" xfId="55" applyFont="1" applyBorder="1" applyAlignment="1">
      <alignment horizontal="center" vertical="center"/>
    </xf>
    <xf numFmtId="0" fontId="12" fillId="0" borderId="112" xfId="55" applyFont="1" applyBorder="1" applyAlignment="1">
      <alignment horizontal="center" vertical="center"/>
    </xf>
    <xf numFmtId="0" fontId="8" fillId="0" borderId="97" xfId="55" applyFont="1" applyBorder="1" applyAlignment="1">
      <alignment horizontal="center" vertical="center" textRotation="255"/>
    </xf>
    <xf numFmtId="0" fontId="8" fillId="0" borderId="98" xfId="55" applyFont="1" applyBorder="1" applyAlignment="1">
      <alignment horizontal="center" vertical="center" textRotation="255"/>
    </xf>
    <xf numFmtId="0" fontId="8" fillId="0" borderId="99" xfId="55" applyFont="1" applyBorder="1" applyAlignment="1">
      <alignment horizontal="center" vertical="center" textRotation="255"/>
    </xf>
    <xf numFmtId="0" fontId="108" fillId="28" borderId="46" xfId="55" applyFont="1" applyFill="1" applyBorder="1" applyAlignment="1">
      <alignment horizontal="center" vertical="center" shrinkToFit="1"/>
    </xf>
    <xf numFmtId="0" fontId="108" fillId="28" borderId="191" xfId="55" applyFont="1" applyFill="1" applyBorder="1" applyAlignment="1">
      <alignment horizontal="center" vertical="center" shrinkToFit="1"/>
    </xf>
    <xf numFmtId="0" fontId="108" fillId="28" borderId="192" xfId="55" applyFont="1" applyFill="1" applyBorder="1" applyAlignment="1">
      <alignment horizontal="center" vertical="center" shrinkToFit="1"/>
    </xf>
    <xf numFmtId="0" fontId="108" fillId="28" borderId="192" xfId="55" applyFont="1" applyFill="1" applyBorder="1" applyAlignment="1">
      <alignment horizontal="center" vertical="center"/>
    </xf>
    <xf numFmtId="0" fontId="108" fillId="28" borderId="46" xfId="55" applyFont="1" applyFill="1" applyBorder="1" applyAlignment="1">
      <alignment horizontal="center" vertical="center"/>
    </xf>
    <xf numFmtId="0" fontId="108" fillId="28" borderId="47" xfId="55" applyFont="1" applyFill="1" applyBorder="1" applyAlignment="1">
      <alignment horizontal="center" vertical="center"/>
    </xf>
    <xf numFmtId="0" fontId="108" fillId="0" borderId="46" xfId="55" applyFont="1" applyBorder="1" applyAlignment="1">
      <alignment horizontal="center" vertical="center"/>
    </xf>
    <xf numFmtId="0" fontId="108" fillId="0" borderId="191" xfId="55" applyFont="1" applyBorder="1" applyAlignment="1">
      <alignment horizontal="center" vertical="center"/>
    </xf>
    <xf numFmtId="187" fontId="108" fillId="0" borderId="192" xfId="55" applyNumberFormat="1" applyFont="1" applyBorder="1" applyAlignment="1">
      <alignment horizontal="center" vertical="center"/>
    </xf>
    <xf numFmtId="187" fontId="108" fillId="0" borderId="46" xfId="55" applyNumberFormat="1" applyFont="1" applyBorder="1" applyAlignment="1">
      <alignment horizontal="center" vertical="center"/>
    </xf>
    <xf numFmtId="187" fontId="108" fillId="0" borderId="191" xfId="55" applyNumberFormat="1" applyFont="1" applyBorder="1" applyAlignment="1">
      <alignment horizontal="center" vertical="center"/>
    </xf>
    <xf numFmtId="188" fontId="12" fillId="0" borderId="193" xfId="55" applyNumberFormat="1" applyFont="1" applyBorder="1" applyAlignment="1">
      <alignment horizontal="center" vertical="center"/>
    </xf>
    <xf numFmtId="188" fontId="12" fillId="0" borderId="194" xfId="55" applyNumberFormat="1" applyFont="1" applyBorder="1" applyAlignment="1">
      <alignment horizontal="center" vertical="center"/>
    </xf>
    <xf numFmtId="0" fontId="108" fillId="0" borderId="23" xfId="55" applyFont="1" applyBorder="1" applyAlignment="1">
      <alignment horizontal="center" vertical="center"/>
    </xf>
    <xf numFmtId="0" fontId="108" fillId="0" borderId="24" xfId="55" applyFont="1" applyBorder="1" applyAlignment="1">
      <alignment horizontal="center" vertical="center"/>
    </xf>
    <xf numFmtId="187" fontId="108" fillId="0" borderId="22" xfId="55" applyNumberFormat="1" applyFont="1" applyBorder="1" applyAlignment="1">
      <alignment horizontal="center" vertical="center"/>
    </xf>
    <xf numFmtId="187" fontId="108" fillId="0" borderId="23" xfId="55" applyNumberFormat="1" applyFont="1" applyBorder="1" applyAlignment="1">
      <alignment horizontal="center" vertical="center"/>
    </xf>
    <xf numFmtId="187" fontId="108" fillId="0" borderId="24" xfId="55" applyNumberFormat="1" applyFont="1" applyBorder="1" applyAlignment="1">
      <alignment horizontal="center" vertical="center"/>
    </xf>
    <xf numFmtId="187" fontId="108" fillId="0" borderId="105" xfId="55" applyNumberFormat="1" applyFont="1" applyBorder="1" applyAlignment="1">
      <alignment horizontal="center" vertical="center" shrinkToFit="1"/>
    </xf>
    <xf numFmtId="187" fontId="108" fillId="0" borderId="106" xfId="55" applyNumberFormat="1" applyFont="1" applyBorder="1" applyAlignment="1">
      <alignment horizontal="center" vertical="center" shrinkToFit="1"/>
    </xf>
    <xf numFmtId="187" fontId="108" fillId="0" borderId="107" xfId="55" applyNumberFormat="1" applyFont="1" applyBorder="1" applyAlignment="1">
      <alignment horizontal="center" vertical="center" shrinkToFit="1"/>
    </xf>
    <xf numFmtId="0" fontId="108" fillId="28" borderId="17" xfId="55" applyFont="1" applyFill="1" applyBorder="1" applyAlignment="1">
      <alignment horizontal="center" vertical="center" shrinkToFit="1"/>
    </xf>
    <xf numFmtId="0" fontId="108" fillId="28" borderId="18" xfId="55" applyFont="1" applyFill="1" applyBorder="1" applyAlignment="1">
      <alignment horizontal="center" vertical="center" shrinkToFit="1"/>
    </xf>
    <xf numFmtId="0" fontId="108" fillId="28" borderId="11" xfId="55" applyFont="1" applyFill="1" applyBorder="1" applyAlignment="1">
      <alignment horizontal="center" vertical="center" shrinkToFit="1"/>
    </xf>
    <xf numFmtId="0" fontId="108" fillId="28" borderId="22" xfId="55" applyFont="1" applyFill="1" applyBorder="1" applyAlignment="1">
      <alignment horizontal="center" vertical="center"/>
    </xf>
    <xf numFmtId="0" fontId="108" fillId="28" borderId="23" xfId="55" applyFont="1" applyFill="1" applyBorder="1" applyAlignment="1">
      <alignment horizontal="center" vertical="center"/>
    </xf>
    <xf numFmtId="0" fontId="108" fillId="28" borderId="54" xfId="55" applyFont="1" applyFill="1" applyBorder="1" applyAlignment="1">
      <alignment horizontal="center" vertical="center"/>
    </xf>
    <xf numFmtId="0" fontId="108" fillId="0" borderId="17" xfId="55" applyFont="1" applyBorder="1" applyAlignment="1">
      <alignment horizontal="center" vertical="center"/>
    </xf>
    <xf numFmtId="0" fontId="108" fillId="0" borderId="18" xfId="55" applyFont="1" applyBorder="1" applyAlignment="1">
      <alignment horizontal="center" vertical="center"/>
    </xf>
    <xf numFmtId="187" fontId="108" fillId="0" borderId="11" xfId="55" applyNumberFormat="1" applyFont="1" applyBorder="1" applyAlignment="1">
      <alignment horizontal="center" vertical="center"/>
    </xf>
    <xf numFmtId="187" fontId="108" fillId="0" borderId="17" xfId="55" applyNumberFormat="1" applyFont="1" applyBorder="1" applyAlignment="1">
      <alignment horizontal="center" vertical="center"/>
    </xf>
    <xf numFmtId="187" fontId="108" fillId="0" borderId="18" xfId="55" applyNumberFormat="1" applyFont="1" applyBorder="1" applyAlignment="1">
      <alignment horizontal="center" vertical="center"/>
    </xf>
    <xf numFmtId="187" fontId="108" fillId="0" borderId="198" xfId="55" applyNumberFormat="1" applyFont="1" applyBorder="1" applyAlignment="1">
      <alignment horizontal="center" vertical="center" shrinkToFit="1"/>
    </xf>
    <xf numFmtId="187" fontId="108" fillId="0" borderId="199" xfId="55" applyNumberFormat="1" applyFont="1" applyBorder="1" applyAlignment="1">
      <alignment horizontal="center" vertical="center" shrinkToFit="1"/>
    </xf>
    <xf numFmtId="187" fontId="108" fillId="0" borderId="200" xfId="55" applyNumberFormat="1" applyFont="1" applyBorder="1" applyAlignment="1">
      <alignment horizontal="center" vertical="center" shrinkToFit="1"/>
    </xf>
    <xf numFmtId="0" fontId="108" fillId="28" borderId="75" xfId="55" applyFont="1" applyFill="1" applyBorder="1" applyAlignment="1">
      <alignment horizontal="center" vertical="center" shrinkToFit="1"/>
    </xf>
    <xf numFmtId="0" fontId="108" fillId="28" borderId="10" xfId="55" applyFont="1" applyFill="1" applyBorder="1" applyAlignment="1">
      <alignment horizontal="center" vertical="center" shrinkToFit="1"/>
    </xf>
    <xf numFmtId="0" fontId="12" fillId="0" borderId="192" xfId="55" applyFont="1" applyBorder="1" applyAlignment="1">
      <alignment horizontal="center" vertical="center" shrinkToFit="1"/>
    </xf>
    <xf numFmtId="0" fontId="12" fillId="0" borderId="46" xfId="55" applyFont="1" applyBorder="1" applyAlignment="1">
      <alignment horizontal="center" vertical="center" shrinkToFit="1"/>
    </xf>
    <xf numFmtId="0" fontId="12" fillId="0" borderId="47" xfId="55" applyFont="1" applyBorder="1" applyAlignment="1">
      <alignment horizontal="center" vertical="center" shrinkToFit="1"/>
    </xf>
    <xf numFmtId="0" fontId="10" fillId="0" borderId="188" xfId="55" applyFont="1" applyBorder="1" applyAlignment="1">
      <alignment horizontal="center" vertical="center" textRotation="255" wrapText="1"/>
    </xf>
    <xf numFmtId="0" fontId="10" fillId="0" borderId="189" xfId="55" applyFont="1" applyBorder="1" applyAlignment="1">
      <alignment horizontal="center" vertical="center" textRotation="255"/>
    </xf>
    <xf numFmtId="0" fontId="108" fillId="28" borderId="267" xfId="55" applyFont="1" applyFill="1" applyBorder="1" applyAlignment="1">
      <alignment horizontal="center" vertical="center" shrinkToFit="1"/>
    </xf>
    <xf numFmtId="0" fontId="108" fillId="28" borderId="268" xfId="55" applyFont="1" applyFill="1" applyBorder="1" applyAlignment="1">
      <alignment horizontal="center" vertical="center" shrinkToFit="1"/>
    </xf>
    <xf numFmtId="0" fontId="108" fillId="28" borderId="269" xfId="55" applyFont="1" applyFill="1" applyBorder="1" applyAlignment="1">
      <alignment horizontal="center" vertical="center" shrinkToFit="1"/>
    </xf>
    <xf numFmtId="0" fontId="108" fillId="28" borderId="269" xfId="55" applyFont="1" applyFill="1" applyBorder="1" applyAlignment="1">
      <alignment horizontal="center" vertical="center"/>
    </xf>
    <xf numFmtId="0" fontId="108" fillId="28" borderId="267" xfId="55" applyFont="1" applyFill="1" applyBorder="1" applyAlignment="1">
      <alignment horizontal="center" vertical="center"/>
    </xf>
    <xf numFmtId="0" fontId="108" fillId="28" borderId="270" xfId="55" applyFont="1" applyFill="1" applyBorder="1" applyAlignment="1">
      <alignment horizontal="center" vertical="center"/>
    </xf>
    <xf numFmtId="0" fontId="108" fillId="0" borderId="267" xfId="55" applyFont="1" applyBorder="1" applyAlignment="1">
      <alignment horizontal="center" vertical="center"/>
    </xf>
    <xf numFmtId="0" fontId="108" fillId="0" borderId="268" xfId="55" applyFont="1" applyBorder="1" applyAlignment="1">
      <alignment horizontal="center" vertical="center"/>
    </xf>
    <xf numFmtId="187" fontId="108" fillId="0" borderId="269" xfId="55" applyNumberFormat="1" applyFont="1" applyBorder="1" applyAlignment="1">
      <alignment horizontal="center" vertical="center"/>
    </xf>
    <xf numFmtId="187" fontId="108" fillId="0" borderId="267" xfId="55" applyNumberFormat="1" applyFont="1" applyBorder="1" applyAlignment="1">
      <alignment horizontal="center" vertical="center"/>
    </xf>
    <xf numFmtId="187" fontId="108" fillId="0" borderId="268" xfId="55" applyNumberFormat="1" applyFont="1" applyBorder="1" applyAlignment="1">
      <alignment horizontal="center" vertical="center"/>
    </xf>
    <xf numFmtId="187" fontId="108" fillId="0" borderId="195" xfId="55" applyNumberFormat="1" applyFont="1" applyBorder="1" applyAlignment="1">
      <alignment horizontal="center" vertical="center" shrinkToFit="1"/>
    </xf>
    <xf numFmtId="187" fontId="108" fillId="0" borderId="196" xfId="55" applyNumberFormat="1" applyFont="1" applyBorder="1" applyAlignment="1">
      <alignment horizontal="center" vertical="center" shrinkToFit="1"/>
    </xf>
    <xf numFmtId="187" fontId="108" fillId="0" borderId="197" xfId="55" applyNumberFormat="1" applyFont="1" applyBorder="1" applyAlignment="1">
      <alignment horizontal="center" vertical="center" shrinkToFit="1"/>
    </xf>
    <xf numFmtId="0" fontId="12" fillId="0" borderId="269" xfId="55" applyFont="1" applyBorder="1" applyAlignment="1">
      <alignment horizontal="center" vertical="center" shrinkToFit="1"/>
    </xf>
    <xf numFmtId="0" fontId="12" fillId="0" borderId="267" xfId="55" applyFont="1" applyBorder="1" applyAlignment="1">
      <alignment horizontal="center" vertical="center" shrinkToFit="1"/>
    </xf>
    <xf numFmtId="0" fontId="12" fillId="0" borderId="270" xfId="55" applyFont="1" applyBorder="1" applyAlignment="1">
      <alignment horizontal="center" vertical="center" shrinkToFit="1"/>
    </xf>
    <xf numFmtId="0" fontId="108" fillId="28" borderId="23" xfId="55" applyFont="1" applyFill="1" applyBorder="1" applyAlignment="1">
      <alignment horizontal="center" vertical="center" shrinkToFit="1"/>
    </xf>
    <xf numFmtId="0" fontId="108" fillId="28" borderId="24" xfId="55" applyFont="1" applyFill="1" applyBorder="1" applyAlignment="1">
      <alignment horizontal="center" vertical="center" shrinkToFit="1"/>
    </xf>
    <xf numFmtId="0" fontId="108" fillId="28" borderId="22" xfId="55" applyFont="1" applyFill="1" applyBorder="1" applyAlignment="1">
      <alignment horizontal="center" vertical="center" shrinkToFit="1"/>
    </xf>
    <xf numFmtId="0" fontId="12" fillId="0" borderId="54" xfId="55" applyFont="1" applyBorder="1" applyAlignment="1">
      <alignment horizontal="center" vertical="center" shrinkToFit="1"/>
    </xf>
    <xf numFmtId="0" fontId="12" fillId="0" borderId="57" xfId="55" applyFont="1" applyBorder="1" applyAlignment="1">
      <alignment horizontal="center" vertical="center" shrinkToFit="1"/>
    </xf>
    <xf numFmtId="0" fontId="100" fillId="0" borderId="0" xfId="72" applyFont="1" applyAlignment="1">
      <alignment horizontal="center" vertical="center"/>
    </xf>
    <xf numFmtId="49" fontId="100" fillId="0" borderId="0" xfId="72" applyNumberFormat="1" applyFont="1" applyAlignment="1">
      <alignment horizontal="center" vertical="center"/>
    </xf>
    <xf numFmtId="0" fontId="8" fillId="0" borderId="31" xfId="55" applyFont="1" applyBorder="1" applyAlignment="1">
      <alignment horizontal="center" vertical="center" textRotation="255"/>
    </xf>
    <xf numFmtId="0" fontId="108" fillId="28" borderId="273" xfId="55" applyFont="1" applyFill="1" applyBorder="1" applyAlignment="1">
      <alignment horizontal="center" vertical="center" shrinkToFit="1"/>
    </xf>
    <xf numFmtId="0" fontId="108" fillId="28" borderId="264" xfId="55" applyFont="1" applyFill="1" applyBorder="1" applyAlignment="1">
      <alignment horizontal="center" vertical="center" shrinkToFit="1"/>
    </xf>
    <xf numFmtId="0" fontId="108" fillId="0" borderId="264" xfId="55" applyFont="1" applyBorder="1" applyAlignment="1">
      <alignment horizontal="center" vertical="center"/>
    </xf>
    <xf numFmtId="187" fontId="108" fillId="0" borderId="264" xfId="55" applyNumberFormat="1" applyFont="1" applyBorder="1" applyAlignment="1">
      <alignment horizontal="center" vertical="center"/>
    </xf>
    <xf numFmtId="0" fontId="108" fillId="0" borderId="10" xfId="55" applyFont="1" applyBorder="1" applyAlignment="1">
      <alignment horizontal="center" vertical="center"/>
    </xf>
    <xf numFmtId="187" fontId="108" fillId="0" borderId="10" xfId="55" applyNumberFormat="1" applyFont="1" applyBorder="1" applyAlignment="1">
      <alignment horizontal="center" vertical="center"/>
    </xf>
    <xf numFmtId="185" fontId="108" fillId="0" borderId="35" xfId="55" applyNumberFormat="1" applyFont="1" applyBorder="1" applyAlignment="1">
      <alignment horizontal="center" vertical="center" shrinkToFit="1"/>
    </xf>
    <xf numFmtId="185" fontId="108" fillId="0" borderId="70" xfId="55" applyNumberFormat="1" applyFont="1" applyBorder="1" applyAlignment="1">
      <alignment horizontal="center" vertical="center" shrinkToFit="1"/>
    </xf>
    <xf numFmtId="185" fontId="108" fillId="0" borderId="33" xfId="55" applyNumberFormat="1" applyFont="1" applyBorder="1" applyAlignment="1">
      <alignment horizontal="center" vertical="center" shrinkToFit="1"/>
    </xf>
    <xf numFmtId="185" fontId="108" fillId="0" borderId="15" xfId="55" applyNumberFormat="1" applyFont="1" applyBorder="1" applyAlignment="1">
      <alignment horizontal="center" vertical="center" shrinkToFit="1"/>
    </xf>
    <xf numFmtId="185" fontId="108" fillId="0" borderId="0" xfId="55" applyNumberFormat="1" applyFont="1" applyAlignment="1">
      <alignment horizontal="center" vertical="center" shrinkToFit="1"/>
    </xf>
    <xf numFmtId="185" fontId="108" fillId="0" borderId="12" xfId="55" applyNumberFormat="1" applyFont="1" applyBorder="1" applyAlignment="1">
      <alignment horizontal="center" vertical="center" shrinkToFit="1"/>
    </xf>
    <xf numFmtId="185" fontId="108" fillId="0" borderId="190" xfId="55" applyNumberFormat="1" applyFont="1" applyBorder="1" applyAlignment="1">
      <alignment horizontal="center" vertical="center" shrinkToFit="1"/>
    </xf>
    <xf numFmtId="185" fontId="108" fillId="0" borderId="78" xfId="55" applyNumberFormat="1" applyFont="1" applyBorder="1" applyAlignment="1">
      <alignment horizontal="center" vertical="center" shrinkToFit="1"/>
    </xf>
    <xf numFmtId="185" fontId="108" fillId="0" borderId="77" xfId="55" applyNumberFormat="1" applyFont="1" applyBorder="1" applyAlignment="1">
      <alignment horizontal="center" vertical="center" shrinkToFit="1"/>
    </xf>
    <xf numFmtId="180" fontId="12" fillId="0" borderId="35" xfId="55" applyNumberFormat="1" applyFont="1" applyBorder="1" applyAlignment="1">
      <alignment horizontal="center" vertical="center" shrinkToFit="1"/>
    </xf>
    <xf numFmtId="180" fontId="12" fillId="0" borderId="70" xfId="55" applyNumberFormat="1" applyFont="1" applyBorder="1" applyAlignment="1">
      <alignment horizontal="center" vertical="center" shrinkToFit="1"/>
    </xf>
    <xf numFmtId="180" fontId="12" fillId="0" borderId="33" xfId="55" applyNumberFormat="1" applyFont="1" applyBorder="1" applyAlignment="1">
      <alignment horizontal="center" vertical="center" shrinkToFit="1"/>
    </xf>
    <xf numFmtId="180" fontId="12" fillId="0" borderId="15" xfId="55" applyNumberFormat="1" applyFont="1" applyBorder="1" applyAlignment="1">
      <alignment horizontal="center" vertical="center" shrinkToFit="1"/>
    </xf>
    <xf numFmtId="180" fontId="12" fillId="0" borderId="0" xfId="55" applyNumberFormat="1" applyFont="1" applyAlignment="1">
      <alignment horizontal="center" vertical="center" shrinkToFit="1"/>
    </xf>
    <xf numFmtId="180" fontId="12" fillId="0" borderId="12" xfId="55" applyNumberFormat="1" applyFont="1" applyBorder="1" applyAlignment="1">
      <alignment horizontal="center" vertical="center" shrinkToFit="1"/>
    </xf>
    <xf numFmtId="180" fontId="12" fillId="0" borderId="190" xfId="55" applyNumberFormat="1" applyFont="1" applyBorder="1" applyAlignment="1">
      <alignment horizontal="center" vertical="center" shrinkToFit="1"/>
    </xf>
    <xf numFmtId="180" fontId="12" fillId="0" borderId="78" xfId="55" applyNumberFormat="1" applyFont="1" applyBorder="1" applyAlignment="1">
      <alignment horizontal="center" vertical="center" shrinkToFit="1"/>
    </xf>
    <xf numFmtId="180" fontId="12" fillId="0" borderId="77" xfId="55" applyNumberFormat="1" applyFont="1" applyBorder="1" applyAlignment="1">
      <alignment horizontal="center" vertical="center" shrinkToFit="1"/>
    </xf>
    <xf numFmtId="0" fontId="12" fillId="0" borderId="16" xfId="55" applyFont="1" applyBorder="1" applyAlignment="1">
      <alignment horizontal="center" vertical="center" shrinkToFit="1"/>
    </xf>
    <xf numFmtId="0" fontId="12" fillId="0" borderId="13" xfId="55" applyFont="1" applyBorder="1" applyAlignment="1">
      <alignment horizontal="center" vertical="center" shrinkToFit="1"/>
    </xf>
    <xf numFmtId="0" fontId="12" fillId="0" borderId="51" xfId="55" applyFont="1" applyBorder="1" applyAlignment="1">
      <alignment horizontal="center" vertical="center" shrinkToFit="1"/>
    </xf>
    <xf numFmtId="0" fontId="12" fillId="0" borderId="10" xfId="55" applyFont="1" applyBorder="1" applyAlignment="1">
      <alignment horizontal="center" vertical="center" shrinkToFit="1"/>
    </xf>
    <xf numFmtId="0" fontId="12" fillId="0" borderId="52" xfId="55" applyFont="1" applyBorder="1" applyAlignment="1">
      <alignment horizontal="center" vertical="center" shrinkToFit="1"/>
    </xf>
    <xf numFmtId="0" fontId="12" fillId="0" borderId="64" xfId="55" applyFont="1" applyBorder="1" applyAlignment="1">
      <alignment horizontal="center" vertical="center" shrinkToFit="1"/>
    </xf>
    <xf numFmtId="0" fontId="12" fillId="0" borderId="62" xfId="55" applyFont="1" applyBorder="1" applyAlignment="1">
      <alignment horizontal="center" vertical="center" shrinkToFit="1"/>
    </xf>
    <xf numFmtId="0" fontId="12" fillId="0" borderId="65" xfId="55" applyFont="1" applyBorder="1" applyAlignment="1">
      <alignment horizontal="center" vertical="center" shrinkToFit="1"/>
    </xf>
    <xf numFmtId="0" fontId="108" fillId="0" borderId="14" xfId="55" applyFont="1" applyBorder="1" applyAlignment="1">
      <alignment horizontal="center" vertical="center"/>
    </xf>
    <xf numFmtId="0" fontId="108" fillId="0" borderId="20" xfId="55" applyFont="1" applyBorder="1" applyAlignment="1">
      <alignment horizontal="center" vertical="center"/>
    </xf>
    <xf numFmtId="187" fontId="108" fillId="0" borderId="20" xfId="55" applyNumberFormat="1" applyFont="1" applyBorder="1" applyAlignment="1">
      <alignment horizontal="center" vertical="center"/>
    </xf>
    <xf numFmtId="188" fontId="12" fillId="0" borderId="15" xfId="55" applyNumberFormat="1" applyFont="1" applyBorder="1" applyAlignment="1">
      <alignment horizontal="center" vertical="center" shrinkToFit="1"/>
    </xf>
    <xf numFmtId="188" fontId="12" fillId="0" borderId="0" xfId="55" applyNumberFormat="1" applyFont="1" applyAlignment="1">
      <alignment horizontal="center" vertical="center" shrinkToFit="1"/>
    </xf>
    <xf numFmtId="188" fontId="12" fillId="0" borderId="12" xfId="55" applyNumberFormat="1" applyFont="1" applyBorder="1" applyAlignment="1">
      <alignment horizontal="center" vertical="center" shrinkToFit="1"/>
    </xf>
    <xf numFmtId="0" fontId="108" fillId="28" borderId="102" xfId="55" applyFont="1" applyFill="1" applyBorder="1" applyAlignment="1">
      <alignment horizontal="center" vertical="center" shrinkToFit="1"/>
    </xf>
    <xf numFmtId="0" fontId="108" fillId="28" borderId="21" xfId="55" applyFont="1" applyFill="1" applyBorder="1" applyAlignment="1">
      <alignment horizontal="center" vertical="center" shrinkToFit="1"/>
    </xf>
    <xf numFmtId="0" fontId="108" fillId="28" borderId="11" xfId="55" applyFont="1" applyFill="1" applyBorder="1" applyAlignment="1">
      <alignment horizontal="center" vertical="center"/>
    </xf>
    <xf numFmtId="0" fontId="108" fillId="28" borderId="17" xfId="55" applyFont="1" applyFill="1" applyBorder="1" applyAlignment="1">
      <alignment horizontal="center" vertical="center"/>
    </xf>
    <xf numFmtId="0" fontId="108" fillId="28" borderId="57" xfId="55" applyFont="1" applyFill="1" applyBorder="1" applyAlignment="1">
      <alignment horizontal="center" vertical="center"/>
    </xf>
    <xf numFmtId="0" fontId="108" fillId="0" borderId="69" xfId="55" applyFont="1" applyBorder="1" applyAlignment="1">
      <alignment horizontal="center" vertical="center"/>
    </xf>
    <xf numFmtId="0" fontId="108" fillId="0" borderId="67" xfId="55" applyFont="1" applyBorder="1" applyAlignment="1">
      <alignment horizontal="center" vertical="center"/>
    </xf>
    <xf numFmtId="187" fontId="108" fillId="0" borderId="67" xfId="55" applyNumberFormat="1" applyFont="1" applyBorder="1" applyAlignment="1">
      <alignment horizontal="center" vertical="center"/>
    </xf>
    <xf numFmtId="0" fontId="12" fillId="0" borderId="45" xfId="55" applyFont="1" applyBorder="1" applyAlignment="1">
      <alignment horizontal="center" vertical="center"/>
    </xf>
    <xf numFmtId="0" fontId="12" fillId="0" borderId="46" xfId="55" applyFont="1" applyBorder="1" applyAlignment="1">
      <alignment horizontal="center" vertical="center"/>
    </xf>
    <xf numFmtId="0" fontId="12" fillId="0" borderId="47" xfId="55" applyFont="1" applyBorder="1" applyAlignment="1">
      <alignment horizontal="center" vertical="center"/>
    </xf>
    <xf numFmtId="0" fontId="108" fillId="0" borderId="80" xfId="55" applyFont="1" applyBorder="1" applyAlignment="1">
      <alignment horizontal="center" vertical="center"/>
    </xf>
    <xf numFmtId="187" fontId="108" fillId="0" borderId="80" xfId="55" applyNumberFormat="1" applyFont="1" applyBorder="1" applyAlignment="1">
      <alignment horizontal="center" vertical="center" shrinkToFit="1"/>
    </xf>
    <xf numFmtId="187" fontId="108" fillId="0" borderId="203" xfId="55" applyNumberFormat="1" applyFont="1" applyBorder="1" applyAlignment="1">
      <alignment horizontal="center" vertical="center"/>
    </xf>
    <xf numFmtId="187" fontId="108" fillId="0" borderId="204" xfId="55" applyNumberFormat="1" applyFont="1" applyBorder="1" applyAlignment="1">
      <alignment horizontal="center" vertical="center"/>
    </xf>
    <xf numFmtId="187" fontId="108" fillId="0" borderId="205" xfId="55" applyNumberFormat="1" applyFont="1" applyBorder="1" applyAlignment="1">
      <alignment horizontal="center" vertical="center"/>
    </xf>
    <xf numFmtId="188" fontId="12" fillId="0" borderId="203" xfId="55" applyNumberFormat="1" applyFont="1" applyBorder="1" applyAlignment="1">
      <alignment horizontal="center" vertical="center"/>
    </xf>
    <xf numFmtId="188" fontId="12" fillId="0" borderId="204" xfId="55" applyNumberFormat="1" applyFont="1" applyBorder="1" applyAlignment="1">
      <alignment horizontal="center" vertical="center"/>
    </xf>
    <xf numFmtId="0" fontId="12" fillId="0" borderId="201" xfId="55" applyFont="1" applyBorder="1" applyAlignment="1">
      <alignment horizontal="center" vertical="center"/>
    </xf>
    <xf numFmtId="0" fontId="12" fillId="0" borderId="202" xfId="55" applyFont="1" applyBorder="1" applyAlignment="1">
      <alignment horizontal="center" vertical="center"/>
    </xf>
    <xf numFmtId="0" fontId="12" fillId="0" borderId="21" xfId="55" applyFont="1" applyBorder="1" applyAlignment="1">
      <alignment horizontal="center" vertical="center" shrinkToFit="1"/>
    </xf>
    <xf numFmtId="0" fontId="12" fillId="0" borderId="55" xfId="55" applyFont="1" applyBorder="1" applyAlignment="1">
      <alignment horizontal="center" vertical="center" shrinkToFit="1"/>
    </xf>
    <xf numFmtId="185" fontId="108" fillId="0" borderId="80" xfId="55" applyNumberFormat="1" applyFont="1" applyBorder="1" applyAlignment="1">
      <alignment horizontal="center" vertical="center"/>
    </xf>
    <xf numFmtId="180" fontId="12" fillId="0" borderId="80" xfId="55" applyNumberFormat="1" applyFont="1" applyBorder="1" applyAlignment="1">
      <alignment horizontal="center" vertical="center"/>
    </xf>
    <xf numFmtId="0" fontId="12" fillId="0" borderId="80" xfId="55" applyFont="1" applyBorder="1" applyAlignment="1">
      <alignment horizontal="center" vertical="center"/>
    </xf>
    <xf numFmtId="0" fontId="12" fillId="28" borderId="69" xfId="55" applyFont="1" applyFill="1" applyBorder="1" applyAlignment="1">
      <alignment horizontal="center" vertical="center" shrinkToFit="1"/>
    </xf>
    <xf numFmtId="0" fontId="12" fillId="28" borderId="67" xfId="55" applyFont="1" applyFill="1" applyBorder="1" applyAlignment="1">
      <alignment horizontal="center" vertical="center" shrinkToFit="1"/>
    </xf>
    <xf numFmtId="0" fontId="108" fillId="28" borderId="67" xfId="55" applyFont="1" applyFill="1" applyBorder="1" applyAlignment="1">
      <alignment horizontal="center" vertical="center" shrinkToFit="1"/>
    </xf>
    <xf numFmtId="0" fontId="108" fillId="28" borderId="64" xfId="55" applyFont="1" applyFill="1" applyBorder="1" applyAlignment="1">
      <alignment horizontal="center" vertical="center"/>
    </xf>
    <xf numFmtId="0" fontId="108" fillId="28" borderId="62" xfId="55" applyFont="1" applyFill="1" applyBorder="1" applyAlignment="1">
      <alignment horizontal="center" vertical="center"/>
    </xf>
    <xf numFmtId="0" fontId="108" fillId="28" borderId="65" xfId="55" applyFont="1" applyFill="1" applyBorder="1" applyAlignment="1">
      <alignment horizontal="center" vertical="center"/>
    </xf>
    <xf numFmtId="0" fontId="108" fillId="0" borderId="21" xfId="55" applyFont="1" applyBorder="1" applyAlignment="1">
      <alignment horizontal="center" vertical="center"/>
    </xf>
    <xf numFmtId="187" fontId="108" fillId="0" borderId="21" xfId="55" applyNumberFormat="1" applyFont="1" applyBorder="1" applyAlignment="1">
      <alignment horizontal="center" vertical="center"/>
    </xf>
    <xf numFmtId="0" fontId="8" fillId="0" borderId="274" xfId="55" applyFont="1" applyBorder="1" applyAlignment="1">
      <alignment horizontal="center" vertical="center" textRotation="255"/>
    </xf>
    <xf numFmtId="0" fontId="8" fillId="0" borderId="179" xfId="55" applyFont="1" applyBorder="1" applyAlignment="1">
      <alignment horizontal="center" vertical="center" textRotation="255"/>
    </xf>
    <xf numFmtId="0" fontId="8" fillId="0" borderId="180" xfId="55" applyFont="1" applyBorder="1" applyAlignment="1">
      <alignment horizontal="center" vertical="center" textRotation="255"/>
    </xf>
    <xf numFmtId="0" fontId="108" fillId="28" borderId="45" xfId="55" applyFont="1" applyFill="1" applyBorder="1" applyAlignment="1">
      <alignment horizontal="center" vertical="center"/>
    </xf>
    <xf numFmtId="0" fontId="12" fillId="0" borderId="273" xfId="55" applyFont="1" applyBorder="1" applyAlignment="1">
      <alignment horizontal="center" vertical="center" wrapText="1"/>
    </xf>
    <xf numFmtId="0" fontId="12" fillId="0" borderId="264" xfId="55" applyFont="1" applyBorder="1" applyAlignment="1">
      <alignment horizontal="center" vertical="center" wrapText="1"/>
    </xf>
    <xf numFmtId="0" fontId="12" fillId="0" borderId="76" xfId="55" applyFont="1" applyBorder="1" applyAlignment="1">
      <alignment horizontal="center" vertical="center" wrapText="1"/>
    </xf>
    <xf numFmtId="0" fontId="12" fillId="0" borderId="67" xfId="55" applyFont="1" applyBorder="1" applyAlignment="1">
      <alignment horizontal="center" vertical="center" wrapText="1"/>
    </xf>
    <xf numFmtId="0" fontId="12" fillId="0" borderId="67" xfId="55" applyFont="1" applyBorder="1" applyAlignment="1">
      <alignment horizontal="center" vertical="center"/>
    </xf>
    <xf numFmtId="0" fontId="12" fillId="0" borderId="61" xfId="55" applyFont="1" applyBorder="1" applyAlignment="1">
      <alignment horizontal="center" vertical="center"/>
    </xf>
    <xf numFmtId="0" fontId="108" fillId="28" borderId="264" xfId="55" applyFont="1" applyFill="1" applyBorder="1" applyAlignment="1">
      <alignment horizontal="center" vertical="center"/>
    </xf>
    <xf numFmtId="0" fontId="108" fillId="28" borderId="265" xfId="55" applyFont="1" applyFill="1" applyBorder="1" applyAlignment="1">
      <alignment horizontal="center" vertical="center"/>
    </xf>
    <xf numFmtId="0" fontId="108" fillId="0" borderId="103" xfId="55" applyFont="1" applyBorder="1" applyAlignment="1">
      <alignment horizontal="center" vertical="center"/>
    </xf>
    <xf numFmtId="187" fontId="108" fillId="0" borderId="16" xfId="55" applyNumberFormat="1" applyFont="1" applyBorder="1" applyAlignment="1">
      <alignment horizontal="center" vertical="center"/>
    </xf>
    <xf numFmtId="180" fontId="12" fillId="0" borderId="20" xfId="55" applyNumberFormat="1" applyFont="1" applyBorder="1" applyAlignment="1">
      <alignment horizontal="center" vertical="center" shrinkToFit="1"/>
    </xf>
    <xf numFmtId="180" fontId="12" fillId="0" borderId="10" xfId="55" applyNumberFormat="1" applyFont="1" applyBorder="1" applyAlignment="1">
      <alignment horizontal="center" vertical="center" shrinkToFit="1"/>
    </xf>
    <xf numFmtId="180" fontId="12" fillId="0" borderId="21" xfId="55" applyNumberFormat="1" applyFont="1" applyBorder="1" applyAlignment="1">
      <alignment horizontal="center" vertical="center" shrinkToFit="1"/>
    </xf>
    <xf numFmtId="0" fontId="108" fillId="0" borderId="75" xfId="55" applyFont="1" applyBorder="1" applyAlignment="1">
      <alignment horizontal="center" vertical="center"/>
    </xf>
    <xf numFmtId="0" fontId="108" fillId="0" borderId="108" xfId="55" applyFont="1" applyBorder="1" applyAlignment="1">
      <alignment horizontal="center" vertical="center"/>
    </xf>
    <xf numFmtId="0" fontId="108" fillId="0" borderId="34" xfId="55" applyFont="1" applyBorder="1" applyAlignment="1">
      <alignment horizontal="center" vertical="center"/>
    </xf>
    <xf numFmtId="187" fontId="108" fillId="0" borderId="34" xfId="55" applyNumberFormat="1" applyFont="1" applyBorder="1" applyAlignment="1">
      <alignment horizontal="center" vertical="center" shrinkToFit="1"/>
    </xf>
    <xf numFmtId="187" fontId="108" fillId="0" borderId="35" xfId="55" applyNumberFormat="1" applyFont="1" applyBorder="1" applyAlignment="1">
      <alignment horizontal="center" vertical="center" shrinkToFit="1"/>
    </xf>
    <xf numFmtId="180" fontId="12" fillId="0" borderId="35" xfId="55" applyNumberFormat="1" applyFont="1" applyBorder="1" applyAlignment="1">
      <alignment horizontal="center" vertical="center"/>
    </xf>
    <xf numFmtId="180" fontId="12" fillId="0" borderId="70" xfId="55" applyNumberFormat="1" applyFont="1" applyBorder="1" applyAlignment="1">
      <alignment horizontal="center" vertical="center"/>
    </xf>
    <xf numFmtId="180" fontId="12" fillId="0" borderId="33" xfId="55" applyNumberFormat="1" applyFont="1" applyBorder="1" applyAlignment="1">
      <alignment horizontal="center" vertical="center"/>
    </xf>
    <xf numFmtId="0" fontId="12" fillId="0" borderId="20" xfId="55" applyFont="1" applyBorder="1" applyAlignment="1">
      <alignment horizontal="center" vertical="center" shrinkToFit="1"/>
    </xf>
    <xf numFmtId="0" fontId="12" fillId="0" borderId="48" xfId="55" applyFont="1" applyBorder="1" applyAlignment="1">
      <alignment horizontal="center" vertical="center" shrinkToFit="1"/>
    </xf>
    <xf numFmtId="0" fontId="108" fillId="28" borderId="10" xfId="55" applyFont="1" applyFill="1" applyBorder="1" applyAlignment="1">
      <alignment horizontal="center" vertical="center"/>
    </xf>
    <xf numFmtId="0" fontId="108" fillId="28" borderId="52" xfId="55" applyFont="1" applyFill="1" applyBorder="1" applyAlignment="1">
      <alignment horizontal="center" vertical="center"/>
    </xf>
    <xf numFmtId="0" fontId="12" fillId="0" borderId="206" xfId="55" applyFont="1" applyBorder="1" applyAlignment="1">
      <alignment horizontal="center" vertical="center"/>
    </xf>
    <xf numFmtId="0" fontId="12" fillId="0" borderId="207" xfId="55" applyFont="1" applyBorder="1" applyAlignment="1">
      <alignment horizontal="center" vertical="center"/>
    </xf>
    <xf numFmtId="0" fontId="108" fillId="0" borderId="45" xfId="55" applyFont="1" applyFill="1" applyBorder="1" applyAlignment="1">
      <alignment horizontal="center" vertical="center"/>
    </xf>
    <xf numFmtId="0" fontId="108" fillId="0" borderId="46" xfId="55" applyFont="1" applyFill="1" applyBorder="1" applyAlignment="1">
      <alignment horizontal="center" vertical="center"/>
    </xf>
    <xf numFmtId="0" fontId="108" fillId="0" borderId="47" xfId="55" applyFont="1" applyFill="1" applyBorder="1" applyAlignment="1">
      <alignment horizontal="center" vertical="center"/>
    </xf>
    <xf numFmtId="0" fontId="108" fillId="28" borderId="76" xfId="55" applyFont="1" applyFill="1" applyBorder="1" applyAlignment="1">
      <alignment horizontal="center" vertical="center" shrinkToFit="1"/>
    </xf>
    <xf numFmtId="0" fontId="108" fillId="0" borderId="102" xfId="55" applyFont="1" applyBorder="1" applyAlignment="1">
      <alignment horizontal="center" vertical="center"/>
    </xf>
    <xf numFmtId="0" fontId="100" fillId="0" borderId="10" xfId="72" applyFont="1" applyBorder="1" applyAlignment="1">
      <alignment horizontal="center" vertical="center"/>
    </xf>
    <xf numFmtId="0" fontId="100" fillId="28" borderId="10" xfId="72" applyFont="1" applyFill="1" applyBorder="1" applyAlignment="1" applyProtection="1">
      <alignment horizontal="center" vertical="center" shrinkToFit="1"/>
      <protection locked="0"/>
    </xf>
    <xf numFmtId="0" fontId="100" fillId="0" borderId="22" xfId="72" applyFont="1" applyBorder="1" applyAlignment="1">
      <alignment horizontal="center" vertical="center"/>
    </xf>
    <xf numFmtId="0" fontId="100" fillId="0" borderId="23" xfId="72" applyFont="1" applyBorder="1" applyAlignment="1">
      <alignment horizontal="center" vertical="center"/>
    </xf>
    <xf numFmtId="0" fontId="100" fillId="0" borderId="24" xfId="72" applyFont="1" applyBorder="1" applyAlignment="1">
      <alignment horizontal="center" vertical="center"/>
    </xf>
    <xf numFmtId="0" fontId="100" fillId="28" borderId="22" xfId="72" applyFont="1" applyFill="1" applyBorder="1" applyAlignment="1">
      <alignment horizontal="center" vertical="center"/>
    </xf>
    <xf numFmtId="0" fontId="100" fillId="28" borderId="23" xfId="72" applyFont="1" applyFill="1" applyBorder="1" applyAlignment="1">
      <alignment horizontal="center" vertical="center"/>
    </xf>
    <xf numFmtId="0" fontId="100" fillId="28" borderId="24" xfId="72" applyFont="1" applyFill="1" applyBorder="1" applyAlignment="1">
      <alignment horizontal="center" vertical="center"/>
    </xf>
    <xf numFmtId="0" fontId="100" fillId="28" borderId="10" xfId="72" applyFont="1" applyFill="1" applyBorder="1" applyAlignment="1" applyProtection="1">
      <alignment horizontal="center" vertical="center"/>
      <protection locked="0"/>
    </xf>
    <xf numFmtId="0" fontId="46" fillId="0" borderId="45" xfId="72" applyFont="1" applyBorder="1" applyAlignment="1">
      <alignment horizontal="center" vertical="center"/>
    </xf>
    <xf numFmtId="0" fontId="46" fillId="0" borderId="46" xfId="72" applyFont="1" applyBorder="1" applyAlignment="1">
      <alignment horizontal="center" vertical="center"/>
    </xf>
    <xf numFmtId="0" fontId="46" fillId="0" borderId="47" xfId="72" applyFont="1" applyBorder="1" applyAlignment="1">
      <alignment horizontal="center" vertical="center"/>
    </xf>
    <xf numFmtId="0" fontId="100" fillId="0" borderId="45" xfId="72" applyFont="1" applyBorder="1" applyAlignment="1">
      <alignment horizontal="center" vertical="center" shrinkToFit="1"/>
    </xf>
    <xf numFmtId="0" fontId="100" fillId="0" borderId="46" xfId="72" applyFont="1" applyBorder="1" applyAlignment="1">
      <alignment horizontal="center" vertical="center" shrinkToFit="1"/>
    </xf>
    <xf numFmtId="0" fontId="100" fillId="0" borderId="47" xfId="72" applyFont="1" applyBorder="1" applyAlignment="1">
      <alignment horizontal="center" vertical="center" shrinkToFit="1"/>
    </xf>
    <xf numFmtId="0" fontId="100" fillId="0" borderId="31" xfId="72" applyFont="1" applyBorder="1" applyAlignment="1">
      <alignment horizontal="center" vertical="center"/>
    </xf>
    <xf numFmtId="0" fontId="100" fillId="0" borderId="70" xfId="72" applyFont="1" applyBorder="1" applyAlignment="1">
      <alignment horizontal="center" vertical="center"/>
    </xf>
    <xf numFmtId="0" fontId="100" fillId="0" borderId="32" xfId="72" applyFont="1" applyBorder="1" applyAlignment="1">
      <alignment horizontal="center" vertical="center"/>
    </xf>
    <xf numFmtId="0" fontId="100" fillId="0" borderId="98" xfId="72" applyFont="1" applyBorder="1" applyAlignment="1">
      <alignment horizontal="center" vertical="center"/>
    </xf>
    <xf numFmtId="0" fontId="100" fillId="0" borderId="112" xfId="72" applyFont="1" applyBorder="1" applyAlignment="1">
      <alignment horizontal="center" vertical="center"/>
    </xf>
    <xf numFmtId="0" fontId="100" fillId="0" borderId="168" xfId="72" applyFont="1" applyBorder="1" applyAlignment="1">
      <alignment horizontal="center" vertical="center"/>
    </xf>
    <xf numFmtId="0" fontId="100" fillId="0" borderId="13" xfId="72" applyFont="1" applyBorder="1" applyAlignment="1">
      <alignment horizontal="center" vertical="center"/>
    </xf>
    <xf numFmtId="0" fontId="100" fillId="0" borderId="51" xfId="72" applyFont="1" applyBorder="1" applyAlignment="1">
      <alignment horizontal="center" vertical="center"/>
    </xf>
    <xf numFmtId="0" fontId="115" fillId="0" borderId="98" xfId="72" applyFont="1" applyBorder="1" applyAlignment="1">
      <alignment horizontal="center" vertical="center" shrinkToFit="1"/>
    </xf>
    <xf numFmtId="0" fontId="115" fillId="0" borderId="0" xfId="72" applyFont="1" applyAlignment="1">
      <alignment horizontal="center" vertical="center" shrinkToFit="1"/>
    </xf>
    <xf numFmtId="0" fontId="115" fillId="0" borderId="12" xfId="72" applyFont="1" applyBorder="1" applyAlignment="1">
      <alignment horizontal="center" vertical="center" shrinkToFit="1"/>
    </xf>
    <xf numFmtId="0" fontId="115" fillId="0" borderId="15" xfId="72" applyFont="1" applyBorder="1" applyAlignment="1">
      <alignment horizontal="center" vertical="center" shrinkToFit="1"/>
    </xf>
    <xf numFmtId="0" fontId="115" fillId="0" borderId="112" xfId="72" applyFont="1" applyBorder="1" applyAlignment="1">
      <alignment horizontal="center" vertical="center" shrinkToFit="1"/>
    </xf>
    <xf numFmtId="0" fontId="115" fillId="0" borderId="13" xfId="72" applyFont="1" applyBorder="1" applyAlignment="1">
      <alignment horizontal="center" vertical="center" shrinkToFit="1"/>
    </xf>
    <xf numFmtId="0" fontId="115" fillId="0" borderId="51" xfId="72" applyFont="1" applyBorder="1" applyAlignment="1">
      <alignment horizontal="center" vertical="center" shrinkToFit="1"/>
    </xf>
    <xf numFmtId="0" fontId="100" fillId="0" borderId="273" xfId="72" applyFont="1" applyBorder="1" applyAlignment="1">
      <alignment horizontal="center" vertical="center"/>
    </xf>
    <xf numFmtId="0" fontId="100" fillId="0" borderId="264" xfId="72" applyFont="1" applyBorder="1" applyAlignment="1">
      <alignment horizontal="center" vertical="center"/>
    </xf>
    <xf numFmtId="0" fontId="100" fillId="0" borderId="75" xfId="72" applyFont="1" applyBorder="1" applyAlignment="1">
      <alignment horizontal="center" vertical="center"/>
    </xf>
    <xf numFmtId="0" fontId="100" fillId="0" borderId="265" xfId="72" applyFont="1" applyBorder="1" applyAlignment="1">
      <alignment horizontal="center" vertical="center"/>
    </xf>
    <xf numFmtId="0" fontId="100" fillId="0" borderId="52" xfId="72" applyFont="1" applyBorder="1" applyAlignment="1">
      <alignment horizontal="center" vertical="center"/>
    </xf>
    <xf numFmtId="0" fontId="100" fillId="0" borderId="35" xfId="72" applyFont="1" applyBorder="1" applyAlignment="1">
      <alignment horizontal="center" vertical="center" shrinkToFit="1"/>
    </xf>
    <xf numFmtId="0" fontId="100" fillId="0" borderId="70" xfId="72" applyFont="1" applyBorder="1" applyAlignment="1">
      <alignment horizontal="center" vertical="center" shrinkToFit="1"/>
    </xf>
    <xf numFmtId="0" fontId="100" fillId="0" borderId="32" xfId="72" applyFont="1" applyBorder="1" applyAlignment="1">
      <alignment horizontal="center" vertical="center" shrinkToFit="1"/>
    </xf>
    <xf numFmtId="0" fontId="100" fillId="0" borderId="16" xfId="72" applyFont="1" applyBorder="1" applyAlignment="1">
      <alignment horizontal="center" vertical="center" shrinkToFit="1"/>
    </xf>
    <xf numFmtId="0" fontId="100" fillId="0" borderId="13" xfId="72" applyFont="1" applyBorder="1" applyAlignment="1">
      <alignment horizontal="center" vertical="center" shrinkToFit="1"/>
    </xf>
    <xf numFmtId="0" fontId="100" fillId="0" borderId="51" xfId="72" applyFont="1" applyBorder="1" applyAlignment="1">
      <alignment horizontal="center" vertical="center" shrinkToFit="1"/>
    </xf>
    <xf numFmtId="0" fontId="100" fillId="28" borderId="22" xfId="72" applyFont="1" applyFill="1" applyBorder="1" applyAlignment="1" applyProtection="1">
      <alignment horizontal="center" vertical="center" shrinkToFit="1"/>
      <protection locked="0"/>
    </xf>
    <xf numFmtId="0" fontId="100" fillId="28" borderId="23" xfId="72" applyFont="1" applyFill="1" applyBorder="1" applyAlignment="1" applyProtection="1">
      <alignment horizontal="center" vertical="center" shrinkToFit="1"/>
      <protection locked="0"/>
    </xf>
    <xf numFmtId="0" fontId="100" fillId="28" borderId="24" xfId="72" applyFont="1" applyFill="1" applyBorder="1" applyAlignment="1" applyProtection="1">
      <alignment horizontal="center" vertical="center" shrinkToFit="1"/>
      <protection locked="0"/>
    </xf>
    <xf numFmtId="0" fontId="100" fillId="31" borderId="0" xfId="72" applyFont="1" applyFill="1" applyAlignment="1" applyProtection="1">
      <alignment horizontal="center" vertical="center" shrinkToFit="1"/>
      <protection locked="0"/>
    </xf>
    <xf numFmtId="189" fontId="113" fillId="28" borderId="13" xfId="72" applyNumberFormat="1" applyFont="1" applyFill="1" applyBorder="1" applyAlignment="1" applyProtection="1">
      <alignment horizontal="right" vertical="center" shrinkToFit="1"/>
      <protection locked="0"/>
    </xf>
    <xf numFmtId="189" fontId="113" fillId="28" borderId="105" xfId="72" applyNumberFormat="1" applyFont="1" applyFill="1" applyBorder="1" applyAlignment="1" applyProtection="1">
      <alignment horizontal="right" vertical="center" shrinkToFit="1"/>
      <protection locked="0"/>
    </xf>
    <xf numFmtId="189" fontId="113" fillId="28" borderId="106" xfId="72" applyNumberFormat="1" applyFont="1" applyFill="1" applyBorder="1" applyAlignment="1" applyProtection="1">
      <alignment horizontal="right" vertical="center" shrinkToFit="1"/>
      <protection locked="0"/>
    </xf>
    <xf numFmtId="189" fontId="113" fillId="28" borderId="107" xfId="72" applyNumberFormat="1" applyFont="1" applyFill="1" applyBorder="1" applyAlignment="1" applyProtection="1">
      <alignment horizontal="right" vertical="center" shrinkToFit="1"/>
      <protection locked="0"/>
    </xf>
    <xf numFmtId="189" fontId="113" fillId="28" borderId="22" xfId="72" applyNumberFormat="1" applyFont="1" applyFill="1" applyBorder="1" applyAlignment="1" applyProtection="1">
      <alignment horizontal="right" vertical="center" shrinkToFit="1"/>
      <protection locked="0"/>
    </xf>
    <xf numFmtId="189" fontId="113" fillId="28" borderId="23" xfId="72" applyNumberFormat="1" applyFont="1" applyFill="1" applyBorder="1" applyAlignment="1" applyProtection="1">
      <alignment horizontal="right" vertical="center" shrinkToFit="1"/>
      <protection locked="0"/>
    </xf>
    <xf numFmtId="189" fontId="113" fillId="28" borderId="54" xfId="72" applyNumberFormat="1" applyFont="1" applyFill="1" applyBorder="1" applyAlignment="1" applyProtection="1">
      <alignment horizontal="right" vertical="center" shrinkToFit="1"/>
      <protection locked="0"/>
    </xf>
    <xf numFmtId="0" fontId="115" fillId="0" borderId="168" xfId="72" applyFont="1" applyBorder="1" applyAlignment="1">
      <alignment horizontal="center" vertical="center" shrinkToFit="1"/>
    </xf>
    <xf numFmtId="0" fontId="115" fillId="0" borderId="14" xfId="72" applyFont="1" applyBorder="1" applyAlignment="1">
      <alignment horizontal="center" vertical="center" shrinkToFit="1"/>
    </xf>
    <xf numFmtId="0" fontId="116" fillId="0" borderId="22" xfId="72" applyFont="1" applyBorder="1" applyAlignment="1">
      <alignment horizontal="center" vertical="center" wrapText="1" shrinkToFit="1"/>
    </xf>
    <xf numFmtId="0" fontId="116" fillId="0" borderId="23" xfId="72" applyFont="1" applyBorder="1" applyAlignment="1">
      <alignment horizontal="center" vertical="center" shrinkToFit="1"/>
    </xf>
    <xf numFmtId="0" fontId="116" fillId="0" borderId="24" xfId="72" applyFont="1" applyBorder="1" applyAlignment="1">
      <alignment horizontal="center" vertical="center" shrinkToFit="1"/>
    </xf>
    <xf numFmtId="189" fontId="113" fillId="28" borderId="96" xfId="72" applyNumberFormat="1" applyFont="1" applyFill="1" applyBorder="1" applyAlignment="1" applyProtection="1">
      <alignment horizontal="right" vertical="center" shrinkToFit="1"/>
      <protection locked="0"/>
    </xf>
    <xf numFmtId="189" fontId="113" fillId="0" borderId="23" xfId="72" applyNumberFormat="1" applyFont="1" applyBorder="1" applyAlignment="1">
      <alignment horizontal="right" vertical="center" shrinkToFit="1"/>
    </xf>
    <xf numFmtId="0" fontId="100" fillId="0" borderId="54" xfId="72" applyFont="1" applyBorder="1" applyAlignment="1">
      <alignment horizontal="center" vertical="center"/>
    </xf>
    <xf numFmtId="189" fontId="113" fillId="28" borderId="16" xfId="72" applyNumberFormat="1" applyFont="1" applyFill="1" applyBorder="1" applyAlignment="1" applyProtection="1">
      <alignment horizontal="right" vertical="center"/>
      <protection locked="0"/>
    </xf>
    <xf numFmtId="189" fontId="113" fillId="28" borderId="13" xfId="72" applyNumberFormat="1" applyFont="1" applyFill="1" applyBorder="1" applyAlignment="1" applyProtection="1">
      <alignment horizontal="right" vertical="center"/>
      <protection locked="0"/>
    </xf>
    <xf numFmtId="189" fontId="113" fillId="0" borderId="96" xfId="72" applyNumberFormat="1" applyFont="1" applyBorder="1" applyAlignment="1">
      <alignment horizontal="right" vertical="center" shrinkToFit="1"/>
    </xf>
    <xf numFmtId="189" fontId="113" fillId="0" borderId="16" xfId="72" applyNumberFormat="1" applyFont="1" applyBorder="1" applyAlignment="1">
      <alignment horizontal="right" vertical="center" shrinkToFit="1"/>
    </xf>
    <xf numFmtId="189" fontId="113" fillId="0" borderId="13" xfId="72" applyNumberFormat="1" applyFont="1" applyBorder="1" applyAlignment="1">
      <alignment horizontal="right" vertical="center" shrinkToFit="1"/>
    </xf>
    <xf numFmtId="189" fontId="113" fillId="0" borderId="51" xfId="72" applyNumberFormat="1" applyFont="1" applyBorder="1" applyAlignment="1">
      <alignment horizontal="right" vertical="center" shrinkToFit="1"/>
    </xf>
    <xf numFmtId="0" fontId="115" fillId="0" borderId="97" xfId="72" applyFont="1" applyBorder="1" applyAlignment="1">
      <alignment horizontal="center" vertical="center" wrapText="1" shrinkToFit="1"/>
    </xf>
    <xf numFmtId="0" fontId="115" fillId="0" borderId="17" xfId="72" applyFont="1" applyBorder="1" applyAlignment="1">
      <alignment horizontal="center" vertical="center" shrinkToFit="1"/>
    </xf>
    <xf numFmtId="0" fontId="115" fillId="0" borderId="18" xfId="72" applyFont="1" applyBorder="1" applyAlignment="1">
      <alignment horizontal="center" vertical="center" shrinkToFit="1"/>
    </xf>
    <xf numFmtId="0" fontId="100" fillId="0" borderId="100" xfId="72" applyFont="1" applyBorder="1" applyAlignment="1">
      <alignment horizontal="center" vertical="center"/>
    </xf>
    <xf numFmtId="0" fontId="100" fillId="0" borderId="211" xfId="72" applyFont="1" applyBorder="1" applyAlignment="1">
      <alignment horizontal="center" vertical="center"/>
    </xf>
    <xf numFmtId="0" fontId="100" fillId="0" borderId="101" xfId="72" applyFont="1" applyBorder="1" applyAlignment="1">
      <alignment horizontal="center" vertical="center"/>
    </xf>
    <xf numFmtId="190" fontId="113" fillId="0" borderId="0" xfId="72" applyNumberFormat="1" applyFont="1" applyAlignment="1">
      <alignment horizontal="right" vertical="center" shrinkToFit="1"/>
    </xf>
    <xf numFmtId="190" fontId="113" fillId="0" borderId="212" xfId="72" applyNumberFormat="1" applyFont="1" applyBorder="1" applyAlignment="1">
      <alignment horizontal="right" vertical="center" shrinkToFit="1"/>
    </xf>
    <xf numFmtId="190" fontId="113" fillId="0" borderId="213" xfId="72" applyNumberFormat="1" applyFont="1" applyBorder="1" applyAlignment="1">
      <alignment horizontal="right" vertical="center" shrinkToFit="1"/>
    </xf>
    <xf numFmtId="190" fontId="113" fillId="0" borderId="214" xfId="72" applyNumberFormat="1" applyFont="1" applyBorder="1" applyAlignment="1">
      <alignment horizontal="right" vertical="center" shrinkToFit="1"/>
    </xf>
    <xf numFmtId="190" fontId="113" fillId="0" borderId="15" xfId="72" applyNumberFormat="1" applyFont="1" applyBorder="1" applyAlignment="1">
      <alignment horizontal="right" vertical="center" shrinkToFit="1"/>
    </xf>
    <xf numFmtId="190" fontId="113" fillId="0" borderId="112" xfId="72" applyNumberFormat="1" applyFont="1" applyBorder="1" applyAlignment="1">
      <alignment horizontal="right" vertical="center" shrinkToFit="1"/>
    </xf>
    <xf numFmtId="189" fontId="113" fillId="0" borderId="208" xfId="72" applyNumberFormat="1" applyFont="1" applyBorder="1" applyAlignment="1">
      <alignment horizontal="right" vertical="center" shrinkToFit="1"/>
    </xf>
    <xf numFmtId="189" fontId="113" fillId="0" borderId="209" xfId="72" applyNumberFormat="1" applyFont="1" applyBorder="1" applyAlignment="1">
      <alignment horizontal="right" vertical="center" shrinkToFit="1"/>
    </xf>
    <xf numFmtId="189" fontId="113" fillId="0" borderId="210" xfId="72" applyNumberFormat="1" applyFont="1" applyBorder="1" applyAlignment="1">
      <alignment horizontal="right" vertical="center" shrinkToFit="1"/>
    </xf>
    <xf numFmtId="189" fontId="113" fillId="0" borderId="16" xfId="72" applyNumberFormat="1" applyFont="1" applyBorder="1" applyAlignment="1">
      <alignment horizontal="right" vertical="center"/>
    </xf>
    <xf numFmtId="189" fontId="113" fillId="0" borderId="13" xfId="72" applyNumberFormat="1" applyFont="1" applyBorder="1" applyAlignment="1">
      <alignment horizontal="right" vertical="center"/>
    </xf>
    <xf numFmtId="190" fontId="113" fillId="0" borderId="80" xfId="72" applyNumberFormat="1" applyFont="1" applyBorder="1" applyAlignment="1">
      <alignment horizontal="center" vertical="center" shrinkToFit="1"/>
    </xf>
    <xf numFmtId="190" fontId="113" fillId="0" borderId="44" xfId="72" applyNumberFormat="1" applyFont="1" applyBorder="1" applyAlignment="1">
      <alignment horizontal="center" vertical="center" shrinkToFit="1"/>
    </xf>
    <xf numFmtId="190" fontId="113" fillId="0" borderId="98" xfId="72" applyNumberFormat="1" applyFont="1" applyBorder="1" applyAlignment="1">
      <alignment horizontal="right" vertical="center" shrinkToFit="1"/>
    </xf>
    <xf numFmtId="190" fontId="113" fillId="0" borderId="62" xfId="72" applyNumberFormat="1" applyFont="1" applyBorder="1" applyAlignment="1">
      <alignment horizontal="right" vertical="center" shrinkToFit="1"/>
    </xf>
    <xf numFmtId="0" fontId="100" fillId="0" borderId="62" xfId="72" applyFont="1" applyBorder="1" applyAlignment="1">
      <alignment horizontal="center" vertical="center"/>
    </xf>
    <xf numFmtId="0" fontId="100" fillId="0" borderId="65" xfId="72" applyFont="1" applyBorder="1" applyAlignment="1">
      <alignment horizontal="center" vertical="center"/>
    </xf>
    <xf numFmtId="0" fontId="117" fillId="0" borderId="43" xfId="72" applyFont="1" applyBorder="1" applyAlignment="1">
      <alignment horizontal="center" vertical="center" shrinkToFit="1"/>
    </xf>
    <xf numFmtId="0" fontId="117" fillId="0" borderId="80" xfId="72" applyFont="1" applyBorder="1" applyAlignment="1">
      <alignment horizontal="center" vertical="center" shrinkToFit="1"/>
    </xf>
    <xf numFmtId="0" fontId="117" fillId="0" borderId="44" xfId="72" applyFont="1" applyBorder="1" applyAlignment="1">
      <alignment horizontal="center" vertical="center" shrinkToFit="1"/>
    </xf>
    <xf numFmtId="190" fontId="113" fillId="0" borderId="191" xfId="72" applyNumberFormat="1" applyFont="1" applyBorder="1" applyAlignment="1">
      <alignment horizontal="center" vertical="center" shrinkToFit="1"/>
    </xf>
    <xf numFmtId="0" fontId="8" fillId="0" borderId="0" xfId="42" applyFont="1" applyAlignment="1">
      <alignment horizontal="left" vertical="center"/>
    </xf>
    <xf numFmtId="0" fontId="63" fillId="0" borderId="0" xfId="42" applyFont="1" applyAlignment="1">
      <alignment horizontal="left" vertical="center"/>
    </xf>
    <xf numFmtId="0" fontId="8" fillId="0" borderId="0" xfId="42" applyFont="1" applyFill="1" applyAlignment="1">
      <alignment horizontal="left" vertical="center"/>
    </xf>
    <xf numFmtId="0" fontId="41" fillId="0" borderId="0" xfId="42" applyAlignment="1">
      <alignment horizontal="right" vertical="center"/>
    </xf>
    <xf numFmtId="0" fontId="7" fillId="0" borderId="0" xfId="42" applyFont="1" applyBorder="1" applyAlignment="1">
      <alignment horizontal="center" vertical="center" wrapText="1"/>
    </xf>
    <xf numFmtId="0" fontId="7" fillId="0" borderId="0" xfId="42" applyFont="1" applyBorder="1" applyAlignment="1">
      <alignment horizontal="center" vertical="center"/>
    </xf>
    <xf numFmtId="0" fontId="7" fillId="0" borderId="22" xfId="42" applyFont="1" applyBorder="1" applyAlignment="1">
      <alignment vertical="center"/>
    </xf>
    <xf numFmtId="0" fontId="7" fillId="0" borderId="23" xfId="42" applyFont="1" applyBorder="1" applyAlignment="1">
      <alignment vertical="center"/>
    </xf>
    <xf numFmtId="0" fontId="7" fillId="0" borderId="24" xfId="42" applyFont="1" applyBorder="1" applyAlignment="1">
      <alignment vertical="center"/>
    </xf>
    <xf numFmtId="0" fontId="8" fillId="0" borderId="22" xfId="42" applyFont="1" applyBorder="1" applyAlignment="1">
      <alignment horizontal="left" vertical="center"/>
    </xf>
    <xf numFmtId="0" fontId="8" fillId="0" borderId="23" xfId="42" applyFont="1" applyBorder="1" applyAlignment="1">
      <alignment horizontal="left" vertical="center"/>
    </xf>
    <xf numFmtId="0" fontId="8" fillId="0" borderId="24" xfId="42" applyFont="1" applyBorder="1" applyAlignment="1">
      <alignment horizontal="left" vertical="center"/>
    </xf>
    <xf numFmtId="0" fontId="8" fillId="0" borderId="22" xfId="42" applyFont="1" applyBorder="1" applyAlignment="1">
      <alignment horizontal="left" vertical="center" wrapText="1"/>
    </xf>
    <xf numFmtId="0" fontId="8" fillId="0" borderId="23" xfId="42" applyFont="1" applyBorder="1" applyAlignment="1">
      <alignment horizontal="left" vertical="center" wrapText="1"/>
    </xf>
    <xf numFmtId="0" fontId="8" fillId="0" borderId="24" xfId="42" applyFont="1" applyBorder="1" applyAlignment="1">
      <alignment horizontal="left" vertical="center" wrapText="1"/>
    </xf>
    <xf numFmtId="0" fontId="8" fillId="0" borderId="21" xfId="42" applyFont="1" applyBorder="1" applyAlignment="1">
      <alignment horizontal="left" vertical="center" wrapText="1"/>
    </xf>
    <xf numFmtId="0" fontId="8" fillId="0" borderId="19" xfId="42" applyFont="1" applyBorder="1" applyAlignment="1">
      <alignment horizontal="left" vertical="center" wrapText="1"/>
    </xf>
    <xf numFmtId="0" fontId="8" fillId="0" borderId="20" xfId="42" applyFont="1" applyBorder="1" applyAlignment="1">
      <alignment horizontal="left" vertical="center" wrapText="1"/>
    </xf>
    <xf numFmtId="0" fontId="8" fillId="0" borderId="21" xfId="42" applyFont="1" applyBorder="1" applyAlignment="1">
      <alignment horizontal="center" vertical="center" wrapText="1"/>
    </xf>
    <xf numFmtId="0" fontId="8" fillId="0" borderId="19" xfId="42" applyFont="1" applyBorder="1" applyAlignment="1">
      <alignment horizontal="center" vertical="center" wrapText="1"/>
    </xf>
    <xf numFmtId="0" fontId="8" fillId="0" borderId="20" xfId="42" applyFont="1" applyBorder="1" applyAlignment="1">
      <alignment horizontal="center" vertical="center" wrapText="1"/>
    </xf>
    <xf numFmtId="0" fontId="8" fillId="0" borderId="21" xfId="42" applyFont="1" applyBorder="1" applyAlignment="1">
      <alignment vertical="center"/>
    </xf>
    <xf numFmtId="0" fontId="8" fillId="0" borderId="19" xfId="42" applyFont="1" applyBorder="1" applyAlignment="1">
      <alignment vertical="center"/>
    </xf>
    <xf numFmtId="0" fontId="8" fillId="0" borderId="20" xfId="42" applyFont="1" applyBorder="1" applyAlignment="1">
      <alignment vertical="center"/>
    </xf>
    <xf numFmtId="0" fontId="8" fillId="0" borderId="21" xfId="42" applyFont="1" applyBorder="1" applyAlignment="1">
      <alignment horizontal="center" vertical="center"/>
    </xf>
    <xf numFmtId="0" fontId="8" fillId="0" borderId="19" xfId="42" applyFont="1" applyBorder="1" applyAlignment="1">
      <alignment horizontal="center" vertical="center"/>
    </xf>
    <xf numFmtId="0" fontId="8" fillId="0" borderId="20" xfId="42" applyFont="1" applyBorder="1" applyAlignment="1">
      <alignment horizontal="center" vertical="center"/>
    </xf>
    <xf numFmtId="0" fontId="65" fillId="0" borderId="0" xfId="42" applyFont="1" applyAlignment="1">
      <alignment horizontal="right" vertical="center"/>
    </xf>
    <xf numFmtId="0" fontId="58" fillId="30" borderId="22" xfId="0" applyFont="1" applyFill="1" applyBorder="1" applyAlignment="1">
      <alignment horizontal="center" vertical="center"/>
    </xf>
    <xf numFmtId="0" fontId="58" fillId="30" borderId="23" xfId="0" applyFont="1" applyFill="1" applyBorder="1" applyAlignment="1">
      <alignment horizontal="center" vertical="center"/>
    </xf>
    <xf numFmtId="0" fontId="58" fillId="30" borderId="24" xfId="0" applyFont="1" applyFill="1" applyBorder="1" applyAlignment="1">
      <alignment horizontal="center" vertical="center"/>
    </xf>
    <xf numFmtId="0" fontId="77" fillId="0" borderId="0" xfId="0" applyFont="1" applyAlignment="1">
      <alignment horizontal="center" vertical="center" wrapText="1"/>
    </xf>
    <xf numFmtId="0" fontId="77" fillId="0" borderId="0" xfId="0" applyFont="1" applyAlignment="1">
      <alignment horizontal="center" vertical="center"/>
    </xf>
    <xf numFmtId="0" fontId="58" fillId="0" borderId="10" xfId="0" applyFont="1" applyBorder="1" applyAlignment="1">
      <alignment horizontal="center" vertical="center"/>
    </xf>
    <xf numFmtId="0" fontId="58" fillId="30" borderId="21" xfId="0" applyFont="1" applyFill="1" applyBorder="1" applyAlignment="1">
      <alignment horizontal="center" vertical="center"/>
    </xf>
    <xf numFmtId="0" fontId="58" fillId="30" borderId="19" xfId="0" applyFont="1" applyFill="1" applyBorder="1" applyAlignment="1">
      <alignment vertical="center"/>
    </xf>
    <xf numFmtId="0" fontId="58" fillId="30" borderId="20" xfId="0" applyFont="1" applyFill="1" applyBorder="1" applyAlignment="1">
      <alignment vertical="center"/>
    </xf>
    <xf numFmtId="0" fontId="58" fillId="0" borderId="0" xfId="0" applyFont="1" applyBorder="1" applyAlignment="1">
      <alignment vertical="center" wrapText="1"/>
    </xf>
    <xf numFmtId="0" fontId="58" fillId="0" borderId="0" xfId="0" applyFont="1" applyBorder="1" applyAlignment="1">
      <alignment vertical="center"/>
    </xf>
    <xf numFmtId="0" fontId="58" fillId="0" borderId="10" xfId="0" applyFont="1" applyBorder="1" applyAlignment="1">
      <alignment vertical="center" wrapText="1"/>
    </xf>
    <xf numFmtId="0" fontId="58" fillId="0" borderId="10" xfId="0" applyFont="1" applyBorder="1" applyAlignment="1">
      <alignment vertical="center"/>
    </xf>
    <xf numFmtId="0" fontId="58" fillId="0" borderId="0" xfId="0" applyFont="1" applyAlignment="1">
      <alignment horizontal="center" vertical="center"/>
    </xf>
    <xf numFmtId="0" fontId="58" fillId="0" borderId="0" xfId="0" applyFont="1" applyAlignment="1">
      <alignment horizontal="left" vertical="center" wrapText="1"/>
    </xf>
    <xf numFmtId="0" fontId="58" fillId="0" borderId="0" xfId="0" applyFont="1" applyAlignment="1">
      <alignment horizontal="left" vertical="center"/>
    </xf>
    <xf numFmtId="0" fontId="58" fillId="0" borderId="0" xfId="0" applyFont="1" applyAlignment="1">
      <alignment horizontal="left" vertical="top" wrapText="1"/>
    </xf>
    <xf numFmtId="0" fontId="18" fillId="0" borderId="0" xfId="0" applyFont="1" applyFill="1" applyBorder="1" applyAlignment="1">
      <alignment horizontal="left" vertical="top" wrapText="1"/>
    </xf>
    <xf numFmtId="0" fontId="18" fillId="0" borderId="0" xfId="0" applyFont="1" applyAlignment="1">
      <alignment horizontal="left" vertical="center" wrapText="1"/>
    </xf>
    <xf numFmtId="0" fontId="18" fillId="0" borderId="0" xfId="0" applyFont="1" applyAlignment="1">
      <alignment horizontal="left" vertical="center"/>
    </xf>
    <xf numFmtId="0" fontId="18" fillId="0" borderId="13" xfId="0" applyFont="1" applyBorder="1" applyAlignment="1">
      <alignment horizontal="left" vertical="center"/>
    </xf>
    <xf numFmtId="0" fontId="0" fillId="0" borderId="21"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17" xfId="0" applyBorder="1" applyAlignment="1">
      <alignment horizontal="center" vertical="center"/>
    </xf>
    <xf numFmtId="0" fontId="0" fillId="0" borderId="18" xfId="0" applyBorder="1" applyAlignment="1">
      <alignment horizontal="center" vertical="center"/>
    </xf>
    <xf numFmtId="0" fontId="5" fillId="0" borderId="0" xfId="0" applyFont="1" applyBorder="1" applyAlignment="1">
      <alignment horizontal="center" vertical="center"/>
    </xf>
    <xf numFmtId="0" fontId="0" fillId="0" borderId="0" xfId="0" applyAlignment="1">
      <alignment horizontal="right" vertical="center"/>
    </xf>
    <xf numFmtId="0" fontId="43" fillId="0" borderId="0" xfId="42" applyFont="1" applyAlignment="1">
      <alignment horizontal="left" vertical="center"/>
    </xf>
    <xf numFmtId="0" fontId="56" fillId="0" borderId="0" xfId="42" applyFont="1" applyAlignment="1">
      <alignment vertical="center"/>
    </xf>
    <xf numFmtId="0" fontId="9" fillId="0" borderId="0" xfId="42" applyFont="1" applyAlignment="1">
      <alignment vertical="center"/>
    </xf>
    <xf numFmtId="0" fontId="48" fillId="0" borderId="0" xfId="42" applyFont="1" applyAlignment="1">
      <alignment vertical="center"/>
    </xf>
    <xf numFmtId="0" fontId="9" fillId="0" borderId="0" xfId="42" applyFont="1" applyAlignment="1">
      <alignment vertical="center" wrapText="1"/>
    </xf>
    <xf numFmtId="0" fontId="67" fillId="0" borderId="0" xfId="42" applyFont="1" applyAlignment="1">
      <alignment vertical="center" wrapText="1"/>
    </xf>
    <xf numFmtId="0" fontId="9" fillId="0" borderId="0" xfId="42" applyFont="1" applyAlignment="1">
      <alignment horizontal="left" vertical="center"/>
    </xf>
    <xf numFmtId="0" fontId="5" fillId="0" borderId="0" xfId="42" applyFont="1" applyBorder="1" applyAlignment="1">
      <alignment horizontal="center" vertical="center"/>
    </xf>
    <xf numFmtId="0" fontId="41" fillId="0" borderId="0" xfId="42" applyAlignment="1">
      <alignment horizontal="center" vertical="center"/>
    </xf>
    <xf numFmtId="0" fontId="5" fillId="0" borderId="22" xfId="42" applyFont="1" applyBorder="1" applyAlignment="1">
      <alignment horizontal="center" vertical="center"/>
    </xf>
    <xf numFmtId="0" fontId="5" fillId="0" borderId="23" xfId="42" applyFont="1" applyBorder="1" applyAlignment="1">
      <alignment horizontal="center" vertical="center"/>
    </xf>
    <xf numFmtId="0" fontId="5" fillId="0" borderId="24" xfId="42" applyFont="1" applyBorder="1" applyAlignment="1">
      <alignment horizontal="center" vertical="center"/>
    </xf>
    <xf numFmtId="0" fontId="41" fillId="0" borderId="17" xfId="42" applyBorder="1" applyAlignment="1">
      <alignment horizontal="center" vertical="center"/>
    </xf>
    <xf numFmtId="0" fontId="41" fillId="0" borderId="18" xfId="42" applyBorder="1" applyAlignment="1">
      <alignment horizontal="center" vertical="center"/>
    </xf>
    <xf numFmtId="0" fontId="41" fillId="0" borderId="22" xfId="42" applyBorder="1" applyAlignment="1">
      <alignment horizontal="center" vertical="center" wrapText="1"/>
    </xf>
    <xf numFmtId="0" fontId="41" fillId="0" borderId="23" xfId="42" applyBorder="1" applyAlignment="1">
      <alignment horizontal="center" vertical="center"/>
    </xf>
    <xf numFmtId="0" fontId="41" fillId="0" borderId="24" xfId="42" applyBorder="1" applyAlignment="1">
      <alignment horizontal="center" vertical="center"/>
    </xf>
    <xf numFmtId="0" fontId="41" fillId="0" borderId="22" xfId="42" applyBorder="1" applyAlignment="1">
      <alignment horizontal="left" vertical="center" wrapText="1"/>
    </xf>
    <xf numFmtId="0" fontId="41" fillId="0" borderId="23" xfId="42" applyBorder="1" applyAlignment="1">
      <alignment horizontal="left" vertical="center" wrapText="1"/>
    </xf>
    <xf numFmtId="0" fontId="41" fillId="0" borderId="24" xfId="42" applyBorder="1" applyAlignment="1">
      <alignment horizontal="left" vertical="center" wrapText="1"/>
    </xf>
    <xf numFmtId="0" fontId="9" fillId="0" borderId="0" xfId="42" applyFont="1" applyAlignment="1">
      <alignment horizontal="left" vertical="center" wrapText="1"/>
    </xf>
    <xf numFmtId="0" fontId="41" fillId="0" borderId="0" xfId="42" applyFont="1" applyAlignment="1">
      <alignment horizontal="right" vertical="center"/>
    </xf>
    <xf numFmtId="0" fontId="41" fillId="0" borderId="0" xfId="42" applyFont="1" applyAlignment="1">
      <alignment vertical="center"/>
    </xf>
    <xf numFmtId="0" fontId="41" fillId="0" borderId="0" xfId="42" applyAlignment="1">
      <alignment vertical="center"/>
    </xf>
    <xf numFmtId="0" fontId="69" fillId="0" borderId="0" xfId="55" applyFont="1" applyFill="1" applyAlignment="1">
      <alignment horizontal="center" vertical="center"/>
    </xf>
    <xf numFmtId="0" fontId="69" fillId="0" borderId="78" xfId="42" applyFont="1" applyBorder="1" applyAlignment="1">
      <alignment horizontal="center" vertical="center"/>
    </xf>
    <xf numFmtId="0" fontId="41" fillId="0" borderId="78" xfId="42" applyBorder="1" applyAlignment="1">
      <alignment vertical="center"/>
    </xf>
    <xf numFmtId="0" fontId="65" fillId="0" borderId="95" xfId="42" applyFont="1" applyBorder="1" applyAlignment="1">
      <alignment horizontal="center" vertical="center"/>
    </xf>
    <xf numFmtId="0" fontId="41" fillId="0" borderId="59" xfId="42" applyFont="1" applyBorder="1" applyAlignment="1">
      <alignment horizontal="center" vertical="center"/>
    </xf>
    <xf numFmtId="0" fontId="41" fillId="0" borderId="71" xfId="42" applyFont="1" applyBorder="1" applyAlignment="1">
      <alignment horizontal="center" vertical="center"/>
    </xf>
    <xf numFmtId="0" fontId="41" fillId="0" borderId="50" xfId="42" applyFont="1" applyBorder="1" applyAlignment="1">
      <alignment vertical="center"/>
    </xf>
    <xf numFmtId="0" fontId="41" fillId="0" borderId="60" xfId="42" applyFont="1" applyBorder="1" applyAlignment="1">
      <alignment vertical="center"/>
    </xf>
    <xf numFmtId="0" fontId="41" fillId="0" borderId="96" xfId="42" applyFont="1" applyBorder="1" applyAlignment="1">
      <alignment horizontal="center" vertical="center"/>
    </xf>
    <xf numFmtId="0" fontId="41" fillId="0" borderId="23" xfId="42" applyFont="1" applyBorder="1" applyAlignment="1">
      <alignment horizontal="center" vertical="center"/>
    </xf>
    <xf numFmtId="0" fontId="41" fillId="0" borderId="24" xfId="42" applyFont="1" applyBorder="1" applyAlignment="1">
      <alignment horizontal="center" vertical="center"/>
    </xf>
    <xf numFmtId="0" fontId="41" fillId="0" borderId="22" xfId="42" applyFont="1" applyBorder="1" applyAlignment="1">
      <alignment horizontal="center" vertical="center"/>
    </xf>
    <xf numFmtId="0" fontId="41" fillId="0" borderId="54" xfId="42" applyFont="1" applyBorder="1" applyAlignment="1">
      <alignment vertical="center"/>
    </xf>
    <xf numFmtId="0" fontId="65" fillId="0" borderId="96" xfId="55" applyFont="1" applyFill="1" applyBorder="1" applyAlignment="1">
      <alignment horizontal="center" vertical="center"/>
    </xf>
    <xf numFmtId="0" fontId="65" fillId="0" borderId="23" xfId="55" applyFont="1" applyFill="1" applyBorder="1" applyAlignment="1">
      <alignment horizontal="center" vertical="center"/>
    </xf>
    <xf numFmtId="0" fontId="65" fillId="0" borderId="24" xfId="55" applyFont="1" applyFill="1" applyBorder="1" applyAlignment="1">
      <alignment horizontal="center" vertical="center"/>
    </xf>
    <xf numFmtId="0" fontId="41" fillId="0" borderId="22" xfId="55" applyFont="1" applyFill="1" applyBorder="1" applyAlignment="1">
      <alignment horizontal="center" vertical="center"/>
    </xf>
    <xf numFmtId="0" fontId="41" fillId="0" borderId="54" xfId="55" applyFont="1" applyFill="1" applyBorder="1" applyAlignment="1">
      <alignment horizontal="center" vertical="center"/>
    </xf>
    <xf numFmtId="0" fontId="67" fillId="0" borderId="75" xfId="55" applyFont="1" applyBorder="1" applyAlignment="1">
      <alignment horizontal="center" vertical="center"/>
    </xf>
    <xf numFmtId="0" fontId="67" fillId="0" borderId="10" xfId="55" applyFont="1" applyBorder="1" applyAlignment="1">
      <alignment horizontal="center" vertical="center"/>
    </xf>
    <xf numFmtId="0" fontId="48" fillId="0" borderId="11" xfId="55" applyFont="1" applyFill="1" applyBorder="1" applyAlignment="1">
      <alignment horizontal="center" vertical="center" wrapText="1"/>
    </xf>
    <xf numFmtId="0" fontId="48" fillId="0" borderId="15" xfId="55" applyFont="1" applyFill="1" applyBorder="1" applyAlignment="1">
      <alignment horizontal="center" vertical="center" wrapText="1"/>
    </xf>
    <xf numFmtId="0" fontId="48" fillId="0" borderId="16" xfId="55" applyFont="1" applyFill="1" applyBorder="1" applyAlignment="1">
      <alignment horizontal="center" vertical="center" wrapText="1"/>
    </xf>
    <xf numFmtId="0" fontId="48" fillId="0" borderId="52" xfId="55" applyFont="1" applyFill="1" applyBorder="1" applyAlignment="1">
      <alignment horizontal="center" vertical="center" wrapText="1"/>
    </xf>
    <xf numFmtId="0" fontId="50" fillId="0" borderId="75" xfId="55" applyFont="1" applyFill="1" applyBorder="1" applyAlignment="1">
      <alignment horizontal="center" vertical="center" shrinkToFit="1"/>
    </xf>
    <xf numFmtId="0" fontId="50" fillId="0" borderId="10" xfId="55" applyFont="1" applyFill="1" applyBorder="1" applyAlignment="1">
      <alignment horizontal="center" vertical="center" shrinkToFit="1"/>
    </xf>
    <xf numFmtId="0" fontId="9" fillId="0" borderId="0" xfId="55" applyFont="1" applyFill="1" applyAlignment="1">
      <alignment vertical="center" wrapText="1"/>
    </xf>
    <xf numFmtId="0" fontId="65" fillId="0" borderId="75" xfId="55" applyFont="1" applyFill="1" applyBorder="1" applyAlignment="1">
      <alignment horizontal="center" vertical="center" shrinkToFit="1"/>
    </xf>
    <xf numFmtId="0" fontId="65" fillId="0" borderId="10" xfId="55" applyFont="1" applyFill="1" applyBorder="1" applyAlignment="1">
      <alignment horizontal="center" vertical="center" shrinkToFit="1"/>
    </xf>
    <xf numFmtId="0" fontId="65" fillId="0" borderId="76" xfId="55" applyFont="1" applyFill="1" applyBorder="1" applyAlignment="1">
      <alignment horizontal="center" vertical="center" shrinkToFit="1"/>
    </xf>
    <xf numFmtId="0" fontId="65" fillId="0" borderId="67" xfId="55" applyFont="1" applyFill="1" applyBorder="1" applyAlignment="1">
      <alignment horizontal="center" vertical="center" shrinkToFit="1"/>
    </xf>
    <xf numFmtId="0" fontId="65" fillId="0" borderId="31" xfId="55" applyFont="1" applyFill="1" applyBorder="1" applyAlignment="1">
      <alignment horizontal="center" vertical="center" wrapText="1"/>
    </xf>
    <xf numFmtId="0" fontId="65" fillId="0" borderId="70" xfId="55" applyFont="1" applyFill="1" applyBorder="1" applyAlignment="1">
      <alignment horizontal="center" vertical="center" wrapText="1"/>
    </xf>
    <xf numFmtId="0" fontId="65" fillId="0" borderId="70" xfId="42" applyFont="1" applyBorder="1" applyAlignment="1">
      <alignment horizontal="center" vertical="center" wrapText="1"/>
    </xf>
    <xf numFmtId="0" fontId="65" fillId="0" borderId="33" xfId="42" applyFont="1" applyBorder="1" applyAlignment="1">
      <alignment horizontal="center" vertical="center" wrapText="1"/>
    </xf>
    <xf numFmtId="0" fontId="65" fillId="0" borderId="168" xfId="55" applyFont="1" applyFill="1" applyBorder="1" applyAlignment="1">
      <alignment horizontal="center" vertical="center" wrapText="1"/>
    </xf>
    <xf numFmtId="0" fontId="65" fillId="0" borderId="13" xfId="55" applyFont="1" applyFill="1" applyBorder="1" applyAlignment="1">
      <alignment horizontal="center" vertical="center" wrapText="1"/>
    </xf>
    <xf numFmtId="0" fontId="65" fillId="0" borderId="13" xfId="42" applyFont="1" applyBorder="1" applyAlignment="1">
      <alignment horizontal="center" vertical="center" wrapText="1"/>
    </xf>
    <xf numFmtId="0" fontId="65" fillId="0" borderId="14" xfId="42" applyFont="1" applyBorder="1" applyAlignment="1">
      <alignment horizontal="center" vertical="center" wrapText="1"/>
    </xf>
    <xf numFmtId="0" fontId="65" fillId="0" borderId="35" xfId="55" applyFont="1" applyFill="1" applyBorder="1" applyAlignment="1">
      <alignment horizontal="center" vertical="center" wrapText="1"/>
    </xf>
    <xf numFmtId="0" fontId="65" fillId="0" borderId="16" xfId="42" applyFont="1" applyBorder="1" applyAlignment="1">
      <alignment horizontal="center" vertical="center" wrapText="1"/>
    </xf>
    <xf numFmtId="0" fontId="65" fillId="0" borderId="167" xfId="55" applyFont="1" applyFill="1" applyBorder="1" applyAlignment="1">
      <alignment horizontal="center" vertical="center" shrinkToFit="1"/>
    </xf>
    <xf numFmtId="0" fontId="65" fillId="0" borderId="62" xfId="55" applyFont="1" applyFill="1" applyBorder="1" applyAlignment="1">
      <alignment horizontal="center" vertical="center" shrinkToFit="1"/>
    </xf>
    <xf numFmtId="0" fontId="65" fillId="0" borderId="62" xfId="42" applyFont="1" applyBorder="1" applyAlignment="1">
      <alignment horizontal="center" vertical="center" shrinkToFit="1"/>
    </xf>
    <xf numFmtId="0" fontId="65" fillId="0" borderId="69" xfId="42" applyFont="1" applyBorder="1" applyAlignment="1">
      <alignment horizontal="center" vertical="center" shrinkToFit="1"/>
    </xf>
    <xf numFmtId="0" fontId="67" fillId="0" borderId="0" xfId="55" applyFont="1" applyFill="1" applyBorder="1" applyAlignment="1">
      <alignment horizontal="left" vertical="center" wrapText="1"/>
    </xf>
    <xf numFmtId="0" fontId="65" fillId="0" borderId="0" xfId="42" applyFont="1" applyAlignment="1">
      <alignment horizontal="left" vertical="center" wrapText="1"/>
    </xf>
    <xf numFmtId="0" fontId="3" fillId="0" borderId="10" xfId="0" applyFont="1" applyBorder="1" applyAlignment="1">
      <alignment horizontal="center" vertical="center" wrapText="1"/>
    </xf>
    <xf numFmtId="0" fontId="3" fillId="0" borderId="10" xfId="0" applyFont="1" applyBorder="1" applyAlignment="1">
      <alignment vertical="center"/>
    </xf>
    <xf numFmtId="0" fontId="3" fillId="0" borderId="22" xfId="0" applyFont="1" applyBorder="1" applyAlignment="1">
      <alignment vertical="center"/>
    </xf>
    <xf numFmtId="0" fontId="3" fillId="0" borderId="23" xfId="0" applyFont="1" applyBorder="1" applyAlignment="1">
      <alignment vertical="center"/>
    </xf>
    <xf numFmtId="0" fontId="3" fillId="0" borderId="24" xfId="0" applyFont="1" applyBorder="1" applyAlignment="1">
      <alignment vertical="center"/>
    </xf>
    <xf numFmtId="0" fontId="3" fillId="0" borderId="11" xfId="0" applyFont="1" applyBorder="1" applyAlignment="1">
      <alignment horizontal="distributed" vertical="center" wrapText="1"/>
    </xf>
    <xf numFmtId="0" fontId="3" fillId="0" borderId="17" xfId="0" applyFont="1" applyBorder="1" applyAlignment="1">
      <alignment horizontal="distributed" vertical="center" wrapText="1"/>
    </xf>
    <xf numFmtId="0" fontId="3" fillId="0" borderId="18" xfId="0" applyFont="1" applyBorder="1" applyAlignment="1">
      <alignment horizontal="distributed" vertical="center" wrapText="1"/>
    </xf>
    <xf numFmtId="0" fontId="3" fillId="0" borderId="15" xfId="0" applyFont="1" applyBorder="1" applyAlignment="1">
      <alignment horizontal="distributed" vertical="center" wrapText="1"/>
    </xf>
    <xf numFmtId="0" fontId="3" fillId="0" borderId="0" xfId="0" applyFont="1" applyAlignment="1">
      <alignment horizontal="distributed" vertical="center" wrapText="1"/>
    </xf>
    <xf numFmtId="0" fontId="3" fillId="0" borderId="12" xfId="0" applyFont="1" applyBorder="1" applyAlignment="1">
      <alignment horizontal="distributed" vertical="center" wrapText="1"/>
    </xf>
    <xf numFmtId="0" fontId="3" fillId="0" borderId="16" xfId="0" applyFont="1" applyBorder="1" applyAlignment="1">
      <alignment horizontal="distributed" vertical="center" wrapText="1"/>
    </xf>
    <xf numFmtId="0" fontId="3" fillId="0" borderId="13" xfId="0" applyFont="1" applyBorder="1" applyAlignment="1">
      <alignment horizontal="distributed" vertical="center" wrapText="1"/>
    </xf>
    <xf numFmtId="0" fontId="3" fillId="0" borderId="14" xfId="0" applyFont="1" applyBorder="1" applyAlignment="1">
      <alignment horizontal="distributed" vertical="center" wrapText="1"/>
    </xf>
    <xf numFmtId="0" fontId="3" fillId="0" borderId="10" xfId="0" applyFont="1" applyBorder="1" applyAlignment="1">
      <alignment horizontal="center" vertical="center"/>
    </xf>
    <xf numFmtId="0" fontId="3" fillId="0" borderId="0" xfId="0" applyFont="1" applyAlignment="1">
      <alignment vertical="center" wrapText="1"/>
    </xf>
    <xf numFmtId="0" fontId="3" fillId="0" borderId="15" xfId="0" applyFont="1" applyBorder="1" applyAlignment="1">
      <alignment vertical="center"/>
    </xf>
    <xf numFmtId="0" fontId="3" fillId="0" borderId="0" xfId="0" applyFont="1" applyBorder="1" applyAlignment="1">
      <alignment vertical="center"/>
    </xf>
    <xf numFmtId="0" fontId="3" fillId="0" borderId="12" xfId="0" applyFont="1" applyBorder="1" applyAlignment="1">
      <alignment vertical="center"/>
    </xf>
    <xf numFmtId="0" fontId="3" fillId="0" borderId="16"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1" xfId="0" applyFont="1" applyBorder="1" applyAlignment="1">
      <alignment horizontal="distributed" vertical="center"/>
    </xf>
    <xf numFmtId="0" fontId="3" fillId="0" borderId="17" xfId="0" applyFont="1" applyBorder="1" applyAlignment="1">
      <alignment horizontal="distributed" vertical="center"/>
    </xf>
    <xf numFmtId="0" fontId="3" fillId="0" borderId="22" xfId="0" applyFont="1" applyBorder="1" applyAlignment="1">
      <alignment horizontal="distributed" vertical="center" wrapText="1"/>
    </xf>
    <xf numFmtId="0" fontId="3" fillId="0" borderId="23" xfId="0" applyFont="1" applyBorder="1" applyAlignment="1">
      <alignment horizontal="distributed" vertical="center"/>
    </xf>
    <xf numFmtId="0" fontId="3" fillId="0" borderId="24" xfId="0" applyFont="1" applyBorder="1" applyAlignment="1">
      <alignment horizontal="distributed"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8" fillId="0" borderId="0" xfId="56" applyFont="1" applyAlignment="1">
      <alignment horizontal="right" vertical="center"/>
    </xf>
    <xf numFmtId="0" fontId="7" fillId="0" borderId="0" xfId="56" applyFont="1" applyAlignment="1">
      <alignment horizontal="center" vertical="center"/>
    </xf>
    <xf numFmtId="0" fontId="3" fillId="0" borderId="18" xfId="0" applyFont="1" applyBorder="1" applyAlignment="1">
      <alignment horizontal="distributed" vertical="center"/>
    </xf>
    <xf numFmtId="0" fontId="3" fillId="0" borderId="16" xfId="0" applyFont="1" applyBorder="1" applyAlignment="1">
      <alignment horizontal="distributed" vertical="center"/>
    </xf>
    <xf numFmtId="0" fontId="3" fillId="0" borderId="13" xfId="0" applyFont="1" applyBorder="1" applyAlignment="1">
      <alignment horizontal="distributed" vertical="center"/>
    </xf>
    <xf numFmtId="0" fontId="3" fillId="0" borderId="14" xfId="0" applyFont="1" applyBorder="1" applyAlignment="1">
      <alignment horizontal="distributed" vertical="center"/>
    </xf>
    <xf numFmtId="0" fontId="3" fillId="0" borderId="0" xfId="0" applyFont="1" applyAlignment="1">
      <alignment horizontal="left" vertical="top" wrapText="1"/>
    </xf>
    <xf numFmtId="0" fontId="0" fillId="0" borderId="13" xfId="0" applyBorder="1" applyAlignment="1">
      <alignment vertical="center" shrinkToFit="1"/>
    </xf>
    <xf numFmtId="0" fontId="0" fillId="0" borderId="21" xfId="0" applyBorder="1" applyAlignment="1">
      <alignment horizontal="left" vertical="center" indent="1"/>
    </xf>
    <xf numFmtId="0" fontId="0" fillId="0" borderId="19" xfId="0" applyBorder="1" applyAlignment="1">
      <alignment horizontal="left" vertical="center" indent="1"/>
    </xf>
    <xf numFmtId="0" fontId="0" fillId="0" borderId="20" xfId="0" applyBorder="1" applyAlignment="1">
      <alignment horizontal="left" vertical="center" indent="1"/>
    </xf>
    <xf numFmtId="0" fontId="0" fillId="0" borderId="108" xfId="0" applyBorder="1" applyAlignment="1">
      <alignment horizontal="center" vertical="center"/>
    </xf>
    <xf numFmtId="0" fontId="0" fillId="0" borderId="79" xfId="0" applyBorder="1" applyAlignment="1">
      <alignment horizontal="center" vertical="center"/>
    </xf>
    <xf numFmtId="0" fontId="0" fillId="0" borderId="109" xfId="0" applyBorder="1" applyAlignment="1">
      <alignment horizontal="center" vertical="center"/>
    </xf>
    <xf numFmtId="0" fontId="0" fillId="0" borderId="22" xfId="0" applyBorder="1" applyAlignment="1">
      <alignment vertical="center"/>
    </xf>
    <xf numFmtId="0" fontId="0" fillId="0" borderId="24" xfId="0" applyBorder="1" applyAlignment="1">
      <alignment vertical="center"/>
    </xf>
    <xf numFmtId="0" fontId="0" fillId="0" borderId="46" xfId="0" applyBorder="1" applyAlignment="1">
      <alignment vertical="center" shrinkToFit="1"/>
    </xf>
    <xf numFmtId="0" fontId="0" fillId="0" borderId="47" xfId="0" applyBorder="1" applyAlignment="1">
      <alignment vertical="center" shrinkToFit="1"/>
    </xf>
    <xf numFmtId="0" fontId="36" fillId="0" borderId="0" xfId="0" applyFont="1" applyAlignment="1">
      <alignment vertical="center" shrinkToFit="1"/>
    </xf>
    <xf numFmtId="0" fontId="0" fillId="0" borderId="0" xfId="0" applyAlignment="1">
      <alignment vertical="center" shrinkToFit="1"/>
    </xf>
    <xf numFmtId="0" fontId="79" fillId="0" borderId="21" xfId="42" applyFont="1" applyBorder="1" applyAlignment="1">
      <alignment horizontal="left" vertical="center" wrapText="1"/>
    </xf>
    <xf numFmtId="0" fontId="79" fillId="0" borderId="20" xfId="42" applyFont="1" applyBorder="1" applyAlignment="1">
      <alignment horizontal="left" vertical="center" wrapText="1"/>
    </xf>
    <xf numFmtId="0" fontId="79" fillId="0" borderId="22" xfId="42" applyFont="1" applyBorder="1" applyAlignment="1">
      <alignment horizontal="left" vertical="center" wrapText="1"/>
    </xf>
    <xf numFmtId="0" fontId="79" fillId="0" borderId="23" xfId="42" applyFont="1" applyBorder="1" applyAlignment="1">
      <alignment horizontal="left" vertical="center" wrapText="1"/>
    </xf>
    <xf numFmtId="0" fontId="89" fillId="0" borderId="0" xfId="42" applyFont="1" applyAlignment="1">
      <alignment horizontal="center" vertical="center"/>
    </xf>
    <xf numFmtId="0" fontId="79" fillId="0" borderId="24" xfId="42" applyFont="1" applyBorder="1" applyAlignment="1">
      <alignment horizontal="left" vertical="center" wrapText="1"/>
    </xf>
    <xf numFmtId="0" fontId="79" fillId="0" borderId="16" xfId="42" applyFont="1" applyBorder="1" applyAlignment="1">
      <alignment horizontal="left" vertical="center" wrapText="1"/>
    </xf>
    <xf numFmtId="0" fontId="79" fillId="0" borderId="13" xfId="42" applyFont="1" applyBorder="1" applyAlignment="1">
      <alignment horizontal="left" vertical="center" wrapText="1"/>
    </xf>
    <xf numFmtId="0" fontId="79" fillId="0" borderId="169" xfId="42" applyFont="1" applyBorder="1" applyAlignment="1">
      <alignment horizontal="left" vertical="center" wrapText="1"/>
    </xf>
    <xf numFmtId="0" fontId="79" fillId="30" borderId="22" xfId="42" applyFont="1" applyFill="1" applyBorder="1" applyAlignment="1">
      <alignment horizontal="center" vertical="center"/>
    </xf>
    <xf numFmtId="0" fontId="79" fillId="30" borderId="23" xfId="42" applyFont="1" applyFill="1" applyBorder="1" applyAlignment="1">
      <alignment horizontal="center" vertical="center"/>
    </xf>
    <xf numFmtId="0" fontId="79" fillId="30" borderId="24" xfId="42" applyFont="1" applyFill="1" applyBorder="1" applyAlignment="1">
      <alignment horizontal="center" vertical="center"/>
    </xf>
    <xf numFmtId="0" fontId="79" fillId="0" borderId="22" xfId="42" applyFont="1" applyBorder="1" applyAlignment="1">
      <alignment vertical="center" wrapText="1"/>
    </xf>
    <xf numFmtId="0" fontId="79" fillId="0" borderId="23" xfId="42" applyFont="1" applyBorder="1" applyAlignment="1">
      <alignment vertical="center" wrapText="1"/>
    </xf>
    <xf numFmtId="0" fontId="79" fillId="0" borderId="24" xfId="42" applyFont="1" applyBorder="1" applyAlignment="1">
      <alignment vertical="center" wrapText="1"/>
    </xf>
    <xf numFmtId="0" fontId="79" fillId="0" borderId="10" xfId="42" applyFont="1" applyBorder="1" applyAlignment="1">
      <alignment vertical="center" wrapText="1"/>
    </xf>
    <xf numFmtId="0" fontId="79" fillId="0" borderId="10" xfId="42" applyFont="1" applyBorder="1">
      <alignment vertical="center"/>
    </xf>
    <xf numFmtId="0" fontId="58" fillId="0" borderId="10" xfId="48" applyFont="1" applyFill="1" applyBorder="1" applyAlignment="1">
      <alignment horizontal="center" vertical="center" wrapText="1"/>
    </xf>
    <xf numFmtId="0" fontId="58" fillId="0" borderId="22" xfId="48" applyFont="1" applyFill="1" applyBorder="1" applyAlignment="1">
      <alignment horizontal="center" vertical="center" wrapText="1"/>
    </xf>
    <xf numFmtId="0" fontId="58" fillId="0" borderId="24" xfId="48" applyFont="1" applyFill="1" applyBorder="1" applyAlignment="1">
      <alignment horizontal="center" vertical="center" wrapText="1"/>
    </xf>
    <xf numFmtId="0" fontId="58" fillId="0" borderId="64" xfId="48" applyFont="1" applyBorder="1" applyAlignment="1">
      <alignment horizontal="left" vertical="center"/>
    </xf>
    <xf numFmtId="0" fontId="58" fillId="0" borderId="62" xfId="48" applyFont="1" applyBorder="1" applyAlignment="1">
      <alignment horizontal="left" vertical="center"/>
    </xf>
    <xf numFmtId="0" fontId="58" fillId="0" borderId="65" xfId="48" applyFont="1" applyBorder="1" applyAlignment="1">
      <alignment horizontal="left" vertical="center"/>
    </xf>
    <xf numFmtId="0" fontId="58" fillId="0" borderId="22" xfId="48" applyFont="1" applyBorder="1" applyAlignment="1">
      <alignment horizontal="left" vertical="center"/>
    </xf>
    <xf numFmtId="0" fontId="58" fillId="0" borderId="24" xfId="48" applyFont="1" applyBorder="1" applyAlignment="1">
      <alignment horizontal="left" vertical="center"/>
    </xf>
    <xf numFmtId="0" fontId="58" fillId="0" borderId="23" xfId="48" applyFont="1" applyBorder="1" applyAlignment="1">
      <alignment horizontal="left" vertical="center"/>
    </xf>
    <xf numFmtId="0" fontId="58" fillId="0" borderId="54" xfId="48" applyFont="1" applyBorder="1" applyAlignment="1">
      <alignment horizontal="left" vertical="center"/>
    </xf>
    <xf numFmtId="0" fontId="58" fillId="0" borderId="69" xfId="48" applyFont="1" applyBorder="1" applyAlignment="1">
      <alignment horizontal="left" vertical="center"/>
    </xf>
    <xf numFmtId="0" fontId="58" fillId="0" borderId="275" xfId="48" applyFont="1" applyBorder="1" applyAlignment="1">
      <alignment horizontal="center" vertical="center"/>
    </xf>
    <xf numFmtId="0" fontId="58" fillId="0" borderId="117" xfId="48" applyFont="1" applyBorder="1" applyAlignment="1">
      <alignment horizontal="center" vertical="center"/>
    </xf>
    <xf numFmtId="0" fontId="58" fillId="0" borderId="22" xfId="48" applyFont="1" applyFill="1" applyBorder="1" applyAlignment="1">
      <alignment horizontal="center" vertical="center"/>
    </xf>
    <xf numFmtId="0" fontId="58" fillId="0" borderId="24" xfId="48" applyFont="1" applyFill="1" applyBorder="1" applyAlignment="1">
      <alignment horizontal="center" vertical="center"/>
    </xf>
    <xf numFmtId="0" fontId="58" fillId="0" borderId="16" xfId="48" applyFont="1" applyBorder="1" applyAlignment="1">
      <alignment horizontal="center" vertical="center"/>
    </xf>
    <xf numFmtId="0" fontId="58" fillId="0" borderId="13" xfId="48" applyFont="1" applyBorder="1" applyAlignment="1">
      <alignment horizontal="center" vertical="center"/>
    </xf>
    <xf numFmtId="0" fontId="58" fillId="0" borderId="14" xfId="48" applyFont="1" applyBorder="1" applyAlignment="1">
      <alignment horizontal="center" vertical="center"/>
    </xf>
    <xf numFmtId="0" fontId="58" fillId="0" borderId="54" xfId="48" applyFont="1" applyBorder="1" applyAlignment="1">
      <alignment horizontal="center" vertical="center"/>
    </xf>
    <xf numFmtId="0" fontId="58" fillId="0" borderId="19" xfId="48" applyFont="1" applyFill="1" applyBorder="1" applyAlignment="1">
      <alignment horizontal="center" vertical="center"/>
    </xf>
    <xf numFmtId="0" fontId="58" fillId="0" borderId="20" xfId="48" applyFont="1" applyFill="1" applyBorder="1" applyAlignment="1">
      <alignment horizontal="center" vertical="center"/>
    </xf>
    <xf numFmtId="0" fontId="58" fillId="0" borderId="79" xfId="48" applyFont="1" applyBorder="1" applyAlignment="1">
      <alignment horizontal="center" vertical="center" textRotation="255" wrapText="1"/>
    </xf>
    <xf numFmtId="0" fontId="58" fillId="0" borderId="109" xfId="48" applyFont="1" applyBorder="1" applyAlignment="1">
      <alignment horizontal="center" vertical="center" textRotation="255" wrapText="1"/>
    </xf>
    <xf numFmtId="0" fontId="58" fillId="0" borderId="116" xfId="48" applyFont="1" applyBorder="1" applyAlignment="1">
      <alignment horizontal="center" vertical="center"/>
    </xf>
    <xf numFmtId="0" fontId="58" fillId="0" borderId="266" xfId="48" applyFont="1" applyBorder="1" applyAlignment="1">
      <alignment horizontal="distributed" vertical="center"/>
    </xf>
    <xf numFmtId="0" fontId="58" fillId="0" borderId="268" xfId="48" applyFont="1" applyBorder="1" applyAlignment="1">
      <alignment horizontal="distributed" vertical="center"/>
    </xf>
    <xf numFmtId="0" fontId="58" fillId="0" borderId="269" xfId="48" applyFont="1" applyBorder="1" applyAlignment="1">
      <alignment vertical="center"/>
    </xf>
    <xf numFmtId="0" fontId="58" fillId="0" borderId="267" xfId="48" applyFont="1" applyBorder="1" applyAlignment="1">
      <alignment vertical="center"/>
    </xf>
    <xf numFmtId="0" fontId="58" fillId="0" borderId="270" xfId="48" applyFont="1" applyBorder="1" applyAlignment="1">
      <alignment vertical="center"/>
    </xf>
    <xf numFmtId="0" fontId="75" fillId="0" borderId="0" xfId="48" applyFont="1" applyAlignment="1">
      <alignment horizontal="center" vertical="center"/>
    </xf>
    <xf numFmtId="0" fontId="58" fillId="0" borderId="96" xfId="48" applyFont="1" applyBorder="1" applyAlignment="1">
      <alignment horizontal="distributed" vertical="center"/>
    </xf>
    <xf numFmtId="0" fontId="58" fillId="0" borderId="24" xfId="48" applyFont="1" applyBorder="1" applyAlignment="1">
      <alignment horizontal="distributed" vertical="center"/>
    </xf>
    <xf numFmtId="0" fontId="46" fillId="0" borderId="98" xfId="55" applyFont="1" applyFill="1" applyBorder="1" applyAlignment="1">
      <alignment horizontal="center" vertical="center"/>
    </xf>
    <xf numFmtId="0" fontId="46" fillId="0" borderId="12" xfId="55" applyFont="1" applyFill="1" applyBorder="1" applyAlignment="1">
      <alignment horizontal="center" vertical="center"/>
    </xf>
    <xf numFmtId="0" fontId="46" fillId="0" borderId="124" xfId="55" applyFont="1" applyFill="1" applyBorder="1" applyAlignment="1">
      <alignment horizontal="center" vertical="center"/>
    </xf>
    <xf numFmtId="0" fontId="46" fillId="0" borderId="125" xfId="55" applyFont="1" applyFill="1" applyBorder="1" applyAlignment="1">
      <alignment horizontal="center" vertical="center"/>
    </xf>
    <xf numFmtId="0" fontId="43" fillId="0" borderId="13" xfId="55" applyFont="1" applyFill="1" applyBorder="1" applyAlignment="1">
      <alignment horizontal="center" vertical="center" shrinkToFit="1"/>
    </xf>
    <xf numFmtId="0" fontId="43" fillId="0" borderId="14" xfId="55" applyFont="1" applyFill="1" applyBorder="1" applyAlignment="1">
      <alignment horizontal="center" vertical="center" shrinkToFit="1"/>
    </xf>
    <xf numFmtId="0" fontId="46" fillId="0" borderId="19" xfId="55" applyFont="1" applyFill="1" applyBorder="1" applyAlignment="1">
      <alignment horizontal="center" vertical="center" shrinkToFit="1"/>
    </xf>
    <xf numFmtId="0" fontId="48" fillId="0" borderId="118" xfId="46" applyFont="1" applyBorder="1" applyAlignment="1">
      <alignment horizontal="center" vertical="center" shrinkToFit="1"/>
    </xf>
    <xf numFmtId="0" fontId="46" fillId="0" borderId="96" xfId="55" applyFont="1" applyFill="1" applyBorder="1" applyAlignment="1">
      <alignment horizontal="distributed" vertical="center"/>
    </xf>
    <xf numFmtId="0" fontId="46" fillId="0" borderId="23" xfId="55" applyFont="1" applyFill="1" applyBorder="1" applyAlignment="1">
      <alignment horizontal="distributed" vertical="center"/>
    </xf>
    <xf numFmtId="0" fontId="48" fillId="0" borderId="24" xfId="46" applyFont="1" applyBorder="1" applyAlignment="1">
      <alignment horizontal="distributed" vertical="center"/>
    </xf>
    <xf numFmtId="0" fontId="43" fillId="0" borderId="23" xfId="55" applyFont="1" applyFill="1" applyBorder="1" applyAlignment="1">
      <alignment horizontal="center" vertical="center" shrinkToFit="1"/>
    </xf>
    <xf numFmtId="0" fontId="43" fillId="0" borderId="54" xfId="55" applyFont="1" applyFill="1" applyBorder="1" applyAlignment="1">
      <alignment horizontal="center" vertical="center" shrinkToFit="1"/>
    </xf>
    <xf numFmtId="0" fontId="43" fillId="0" borderId="11" xfId="55" applyFont="1" applyFill="1" applyBorder="1" applyAlignment="1">
      <alignment horizontal="center" vertical="center" shrinkToFit="1"/>
    </xf>
    <xf numFmtId="0" fontId="43" fillId="0" borderId="57" xfId="55" applyFont="1" applyFill="1" applyBorder="1" applyAlignment="1">
      <alignment horizontal="center" vertical="center" shrinkToFit="1"/>
    </xf>
    <xf numFmtId="0" fontId="43" fillId="0" borderId="126" xfId="55" applyFont="1" applyFill="1" applyBorder="1" applyAlignment="1">
      <alignment horizontal="center" vertical="center" shrinkToFit="1"/>
    </xf>
    <xf numFmtId="0" fontId="43" fillId="0" borderId="127" xfId="55" applyFont="1" applyFill="1" applyBorder="1" applyAlignment="1">
      <alignment horizontal="center" vertical="center" shrinkToFit="1"/>
    </xf>
    <xf numFmtId="0" fontId="43" fillId="0" borderId="120" xfId="55" applyFont="1" applyFill="1" applyBorder="1" applyAlignment="1">
      <alignment horizontal="center" vertical="center" shrinkToFit="1"/>
    </xf>
    <xf numFmtId="0" fontId="43" fillId="0" borderId="121" xfId="55" applyFont="1" applyFill="1" applyBorder="1" applyAlignment="1">
      <alignment horizontal="center" vertical="center" shrinkToFit="1"/>
    </xf>
    <xf numFmtId="0" fontId="57" fillId="0" borderId="0" xfId="58" applyFont="1" applyBorder="1" applyAlignment="1">
      <alignment horizontal="center" vertical="center"/>
    </xf>
    <xf numFmtId="0" fontId="47" fillId="0" borderId="45" xfId="58" applyFont="1" applyBorder="1" applyAlignment="1">
      <alignment horizontal="distributed" vertical="center"/>
    </xf>
    <xf numFmtId="0" fontId="47" fillId="0" borderId="46" xfId="58" applyFont="1" applyBorder="1" applyAlignment="1">
      <alignment horizontal="distributed" vertical="center"/>
    </xf>
    <xf numFmtId="0" fontId="47" fillId="0" borderId="46" xfId="46" applyFont="1" applyBorder="1" applyAlignment="1">
      <alignment horizontal="distributed" vertical="center"/>
    </xf>
    <xf numFmtId="0" fontId="55" fillId="0" borderId="80" xfId="58" applyFont="1" applyBorder="1" applyAlignment="1">
      <alignment horizontal="center" vertical="center" shrinkToFit="1"/>
    </xf>
    <xf numFmtId="0" fontId="55" fillId="0" borderId="44" xfId="58" applyFont="1" applyBorder="1" applyAlignment="1">
      <alignment horizontal="center" vertical="center" shrinkToFit="1"/>
    </xf>
    <xf numFmtId="0" fontId="46" fillId="0" borderId="95" xfId="55" applyFont="1" applyFill="1" applyBorder="1" applyAlignment="1">
      <alignment horizontal="distributed" vertical="center"/>
    </xf>
    <xf numFmtId="0" fontId="46" fillId="0" borderId="59" xfId="55" applyFont="1" applyFill="1" applyBorder="1" applyAlignment="1">
      <alignment horizontal="distributed" vertical="center"/>
    </xf>
    <xf numFmtId="0" fontId="48" fillId="0" borderId="71" xfId="46" applyFont="1" applyBorder="1" applyAlignment="1">
      <alignment horizontal="distributed" vertical="center"/>
    </xf>
    <xf numFmtId="0" fontId="43" fillId="0" borderId="59" xfId="55" applyFont="1" applyFill="1" applyBorder="1" applyAlignment="1">
      <alignment horizontal="center" vertical="center" shrinkToFit="1"/>
    </xf>
    <xf numFmtId="0" fontId="43" fillId="0" borderId="60" xfId="55" applyFont="1" applyFill="1" applyBorder="1" applyAlignment="1">
      <alignment horizontal="center" vertical="center" shrinkToFit="1"/>
    </xf>
    <xf numFmtId="0" fontId="47" fillId="0" borderId="24" xfId="58" applyFont="1" applyBorder="1" applyAlignment="1">
      <alignment horizontal="center" vertical="center" wrapText="1"/>
    </xf>
    <xf numFmtId="0" fontId="55" fillId="0" borderId="0" xfId="58" applyFont="1" applyBorder="1" applyAlignment="1">
      <alignment horizontal="center" vertical="center" shrinkToFit="1"/>
    </xf>
    <xf numFmtId="0" fontId="55" fillId="0" borderId="112" xfId="58" applyFont="1" applyBorder="1" applyAlignment="1">
      <alignment horizontal="center" vertical="center" shrinkToFit="1"/>
    </xf>
    <xf numFmtId="0" fontId="55" fillId="0" borderId="13" xfId="58" applyFont="1" applyBorder="1" applyAlignment="1">
      <alignment horizontal="center" vertical="center" shrinkToFit="1"/>
    </xf>
    <xf numFmtId="0" fontId="55" fillId="0" borderId="51" xfId="58" applyFont="1" applyBorder="1" applyAlignment="1">
      <alignment horizontal="center" vertical="center" shrinkToFit="1"/>
    </xf>
    <xf numFmtId="0" fontId="48" fillId="0" borderId="0" xfId="58" applyFont="1" applyFill="1" applyAlignment="1">
      <alignment vertical="center" wrapText="1"/>
    </xf>
    <xf numFmtId="0" fontId="47" fillId="0" borderId="12" xfId="58" applyFont="1" applyFill="1" applyBorder="1" applyAlignment="1">
      <alignment horizontal="center" vertical="center" wrapText="1"/>
    </xf>
    <xf numFmtId="0" fontId="48" fillId="0" borderId="21" xfId="58" applyFont="1" applyBorder="1" applyAlignment="1">
      <alignment horizontal="center" vertical="center" wrapText="1"/>
    </xf>
    <xf numFmtId="0" fontId="48" fillId="0" borderId="19" xfId="58" applyFont="1" applyBorder="1" applyAlignment="1">
      <alignment horizontal="center" vertical="center" wrapText="1"/>
    </xf>
    <xf numFmtId="0" fontId="56" fillId="0" borderId="17" xfId="58" applyFont="1" applyBorder="1" applyAlignment="1">
      <alignment horizontal="center" vertical="center" shrinkToFit="1"/>
    </xf>
    <xf numFmtId="0" fontId="56" fillId="0" borderId="57" xfId="58" applyFont="1" applyBorder="1" applyAlignment="1">
      <alignment horizontal="center" vertical="center" shrinkToFit="1"/>
    </xf>
    <xf numFmtId="0" fontId="56" fillId="0" borderId="0" xfId="58" applyFont="1" applyBorder="1" applyAlignment="1">
      <alignment horizontal="center" vertical="center" shrinkToFit="1"/>
    </xf>
    <xf numFmtId="0" fontId="56" fillId="0" borderId="112" xfId="58" applyFont="1" applyBorder="1" applyAlignment="1">
      <alignment horizontal="center" vertical="center" shrinkToFit="1"/>
    </xf>
    <xf numFmtId="0" fontId="47" fillId="0" borderId="115" xfId="58" applyFont="1" applyBorder="1" applyAlignment="1">
      <alignment horizontal="center" vertical="center" wrapText="1"/>
    </xf>
    <xf numFmtId="0" fontId="47" fillId="0" borderId="79" xfId="58" applyFont="1" applyBorder="1" applyAlignment="1">
      <alignment horizontal="center" vertical="center" wrapText="1"/>
    </xf>
    <xf numFmtId="0" fontId="48" fillId="0" borderId="128" xfId="58" applyFont="1" applyBorder="1" applyAlignment="1">
      <alignment horizontal="center" vertical="center" wrapText="1"/>
    </xf>
    <xf numFmtId="0" fontId="48" fillId="0" borderId="129" xfId="58" applyFont="1" applyBorder="1" applyAlignment="1">
      <alignment horizontal="center" vertical="center" wrapText="1"/>
    </xf>
    <xf numFmtId="0" fontId="47" fillId="0" borderId="24" xfId="58" applyFont="1" applyFill="1" applyBorder="1" applyAlignment="1">
      <alignment horizontal="center" vertical="center" wrapText="1"/>
    </xf>
    <xf numFmtId="0" fontId="48" fillId="0" borderId="23" xfId="58" applyFont="1" applyBorder="1" applyAlignment="1">
      <alignment horizontal="center" vertical="center" wrapText="1"/>
    </xf>
    <xf numFmtId="0" fontId="48" fillId="0" borderId="130" xfId="58" applyFont="1" applyBorder="1" applyAlignment="1">
      <alignment vertical="center" wrapText="1"/>
    </xf>
    <xf numFmtId="0" fontId="48" fillId="0" borderId="75" xfId="58" applyFont="1" applyBorder="1" applyAlignment="1">
      <alignment vertical="center" wrapText="1"/>
    </xf>
    <xf numFmtId="0" fontId="48" fillId="0" borderId="50" xfId="58" applyFont="1" applyBorder="1" applyAlignment="1">
      <alignment horizontal="center" vertical="center" wrapText="1"/>
    </xf>
    <xf numFmtId="0" fontId="48" fillId="0" borderId="59" xfId="58" applyFont="1" applyBorder="1" applyAlignment="1">
      <alignment horizontal="center" vertical="center" wrapText="1"/>
    </xf>
    <xf numFmtId="0" fontId="48" fillId="0" borderId="71" xfId="58" applyFont="1" applyBorder="1" applyAlignment="1">
      <alignment horizontal="center" vertical="center" wrapText="1"/>
    </xf>
    <xf numFmtId="0" fontId="49" fillId="0" borderId="123" xfId="58" applyFont="1" applyBorder="1" applyAlignment="1">
      <alignment horizontal="left" vertical="center" wrapText="1"/>
    </xf>
    <xf numFmtId="0" fontId="49" fillId="0" borderId="48" xfId="58" applyFont="1" applyBorder="1" applyAlignment="1">
      <alignment horizontal="left" vertical="center" wrapText="1"/>
    </xf>
    <xf numFmtId="0" fontId="47" fillId="0" borderId="0" xfId="58" applyFont="1" applyAlignment="1">
      <alignment horizontal="left" vertical="center" wrapText="1"/>
    </xf>
    <xf numFmtId="0" fontId="47" fillId="0" borderId="108" xfId="58" applyFont="1" applyBorder="1" applyAlignment="1">
      <alignment horizontal="center" vertical="center" wrapText="1"/>
    </xf>
    <xf numFmtId="0" fontId="47" fillId="0" borderId="109" xfId="58" applyFont="1" applyBorder="1" applyAlignment="1">
      <alignment horizontal="center" vertical="center" wrapText="1"/>
    </xf>
    <xf numFmtId="0" fontId="55" fillId="0" borderId="88" xfId="58" applyFont="1" applyBorder="1" applyAlignment="1">
      <alignment vertical="center" shrinkToFit="1"/>
    </xf>
    <xf numFmtId="0" fontId="55" fillId="0" borderId="58" xfId="58" applyFont="1" applyBorder="1" applyAlignment="1">
      <alignment vertical="center" shrinkToFit="1"/>
    </xf>
    <xf numFmtId="0" fontId="55" fillId="0" borderId="10" xfId="58" applyFont="1" applyBorder="1" applyAlignment="1">
      <alignment vertical="center" wrapText="1"/>
    </xf>
    <xf numFmtId="0" fontId="55" fillId="0" borderId="52" xfId="58" applyFont="1" applyBorder="1" applyAlignment="1">
      <alignment vertical="center" wrapText="1"/>
    </xf>
    <xf numFmtId="0" fontId="55" fillId="0" borderId="64" xfId="58" applyFont="1" applyBorder="1" applyAlignment="1">
      <alignment horizontal="center" vertical="center" wrapText="1"/>
    </xf>
    <xf numFmtId="0" fontId="55" fillId="0" borderId="62" xfId="58" applyFont="1" applyBorder="1" applyAlignment="1">
      <alignment horizontal="center" vertical="center" wrapText="1"/>
    </xf>
    <xf numFmtId="0" fontId="55" fillId="0" borderId="65" xfId="58" applyFont="1" applyBorder="1" applyAlignment="1">
      <alignment horizontal="center" vertical="center" wrapText="1"/>
    </xf>
    <xf numFmtId="0" fontId="48" fillId="0" borderId="0" xfId="58" applyFont="1" applyBorder="1" applyAlignment="1">
      <alignment vertical="center"/>
    </xf>
    <xf numFmtId="0" fontId="48" fillId="0" borderId="0" xfId="58" applyFont="1" applyAlignment="1">
      <alignment vertical="center" wrapText="1"/>
    </xf>
    <xf numFmtId="0" fontId="47" fillId="0" borderId="108" xfId="58" applyFont="1" applyFill="1" applyBorder="1" applyAlignment="1">
      <alignment horizontal="center" vertical="center" wrapText="1"/>
    </xf>
    <xf numFmtId="0" fontId="47" fillId="0" borderId="79" xfId="58" applyFont="1" applyFill="1" applyBorder="1" applyAlignment="1">
      <alignment horizontal="center" vertical="center" wrapText="1"/>
    </xf>
    <xf numFmtId="0" fontId="47" fillId="0" borderId="109" xfId="58" applyFont="1" applyFill="1" applyBorder="1" applyAlignment="1">
      <alignment horizontal="center" vertical="center" wrapText="1"/>
    </xf>
    <xf numFmtId="0" fontId="55" fillId="0" borderId="88" xfId="58" applyFont="1" applyFill="1" applyBorder="1" applyAlignment="1">
      <alignment vertical="center" shrinkToFit="1"/>
    </xf>
    <xf numFmtId="0" fontId="55" fillId="0" borderId="58" xfId="58" applyFont="1" applyFill="1" applyBorder="1" applyAlignment="1">
      <alignment vertical="center" shrinkToFit="1"/>
    </xf>
    <xf numFmtId="0" fontId="55" fillId="0" borderId="10" xfId="58" applyFont="1" applyFill="1" applyBorder="1" applyAlignment="1">
      <alignment vertical="center" wrapText="1"/>
    </xf>
    <xf numFmtId="0" fontId="55" fillId="0" borderId="52" xfId="58" applyFont="1" applyFill="1" applyBorder="1" applyAlignment="1">
      <alignment vertical="center" wrapText="1"/>
    </xf>
    <xf numFmtId="0" fontId="55" fillId="0" borderId="67" xfId="58" applyFont="1" applyBorder="1" applyAlignment="1">
      <alignment horizontal="center" vertical="center" wrapText="1"/>
    </xf>
    <xf numFmtId="0" fontId="55" fillId="0" borderId="61" xfId="58" applyFont="1" applyBorder="1" applyAlignment="1">
      <alignment horizontal="center" vertical="center" wrapText="1"/>
    </xf>
    <xf numFmtId="0" fontId="46" fillId="0" borderId="137" xfId="55" applyFont="1" applyFill="1" applyBorder="1" applyAlignment="1">
      <alignment horizontal="center" vertical="center"/>
    </xf>
    <xf numFmtId="0" fontId="46" fillId="0" borderId="138" xfId="55" applyFont="1" applyFill="1" applyBorder="1" applyAlignment="1">
      <alignment horizontal="center" vertical="center"/>
    </xf>
    <xf numFmtId="0" fontId="46" fillId="0" borderId="151" xfId="55" applyFont="1" applyFill="1" applyBorder="1" applyAlignment="1">
      <alignment horizontal="distributed" vertical="center"/>
    </xf>
    <xf numFmtId="0" fontId="43" fillId="0" borderId="152" xfId="55" applyFont="1" applyFill="1" applyBorder="1" applyAlignment="1">
      <alignment horizontal="center" vertical="center" shrinkToFit="1"/>
    </xf>
    <xf numFmtId="0" fontId="43" fillId="0" borderId="135" xfId="55" applyFont="1" applyFill="1" applyBorder="1" applyAlignment="1">
      <alignment horizontal="center" vertical="center" shrinkToFit="1"/>
    </xf>
    <xf numFmtId="0" fontId="43" fillId="0" borderId="139" xfId="55" applyFont="1" applyFill="1" applyBorder="1" applyAlignment="1">
      <alignment horizontal="center" vertical="center" shrinkToFit="1"/>
    </xf>
    <xf numFmtId="0" fontId="57" fillId="0" borderId="144" xfId="58" applyFont="1" applyBorder="1" applyAlignment="1">
      <alignment horizontal="center" vertical="center"/>
    </xf>
    <xf numFmtId="0" fontId="47" fillId="0" borderId="145" xfId="58" applyFont="1" applyBorder="1" applyAlignment="1">
      <alignment horizontal="distributed" vertical="center"/>
    </xf>
    <xf numFmtId="0" fontId="47" fillId="0" borderId="146" xfId="58" applyFont="1" applyBorder="1" applyAlignment="1">
      <alignment horizontal="distributed" vertical="center"/>
    </xf>
    <xf numFmtId="0" fontId="47" fillId="0" borderId="146" xfId="46" applyFont="1" applyBorder="1" applyAlignment="1">
      <alignment horizontal="distributed" vertical="center"/>
    </xf>
    <xf numFmtId="0" fontId="55" fillId="0" borderId="147" xfId="58" applyFont="1" applyBorder="1" applyAlignment="1">
      <alignment horizontal="center" vertical="center" shrinkToFit="1"/>
    </xf>
    <xf numFmtId="0" fontId="55" fillId="0" borderId="148" xfId="58" applyFont="1" applyBorder="1" applyAlignment="1">
      <alignment horizontal="center" vertical="center" shrinkToFit="1"/>
    </xf>
    <xf numFmtId="0" fontId="46" fillId="0" borderId="149" xfId="55" applyFont="1" applyFill="1" applyBorder="1" applyAlignment="1">
      <alignment horizontal="distributed" vertical="center"/>
    </xf>
    <xf numFmtId="0" fontId="43" fillId="0" borderId="150" xfId="55" applyFont="1" applyFill="1" applyBorder="1" applyAlignment="1">
      <alignment horizontal="center" vertical="center" shrinkToFit="1"/>
    </xf>
    <xf numFmtId="0" fontId="55" fillId="0" borderId="133" xfId="58" applyFont="1" applyBorder="1" applyAlignment="1">
      <alignment horizontal="center" vertical="center" shrinkToFit="1"/>
    </xf>
    <xf numFmtId="0" fontId="55" fillId="0" borderId="134" xfId="58" applyFont="1" applyBorder="1" applyAlignment="1">
      <alignment horizontal="center" vertical="center" shrinkToFit="1"/>
    </xf>
    <xf numFmtId="0" fontId="47" fillId="0" borderId="77" xfId="58" applyFont="1" applyFill="1" applyBorder="1" applyAlignment="1">
      <alignment horizontal="center" vertical="center" wrapText="1"/>
    </xf>
    <xf numFmtId="0" fontId="48" fillId="0" borderId="68" xfId="58" applyFont="1" applyBorder="1" applyAlignment="1">
      <alignment horizontal="center" vertical="center" wrapText="1"/>
    </xf>
    <xf numFmtId="0" fontId="56" fillId="0" borderId="135" xfId="58" applyFont="1" applyBorder="1" applyAlignment="1">
      <alignment horizontal="center" vertical="center" shrinkToFit="1"/>
    </xf>
    <xf numFmtId="0" fontId="56" fillId="0" borderId="78" xfId="58" applyFont="1" applyBorder="1" applyAlignment="1">
      <alignment horizontal="center" vertical="center" shrinkToFit="1"/>
    </xf>
    <xf numFmtId="0" fontId="56" fillId="0" borderId="136" xfId="58" applyFont="1" applyBorder="1" applyAlignment="1">
      <alignment horizontal="center" vertical="center" shrinkToFit="1"/>
    </xf>
    <xf numFmtId="0" fontId="47" fillId="0" borderId="140" xfId="58" applyFont="1" applyBorder="1" applyAlignment="1">
      <alignment horizontal="center" vertical="center" wrapText="1"/>
    </xf>
    <xf numFmtId="0" fontId="47" fillId="0" borderId="141" xfId="58" applyFont="1" applyBorder="1" applyAlignment="1">
      <alignment horizontal="center" vertical="center" wrapText="1"/>
    </xf>
    <xf numFmtId="0" fontId="47" fillId="0" borderId="142" xfId="58" applyFont="1" applyBorder="1" applyAlignment="1">
      <alignment horizontal="center" vertical="center" wrapText="1"/>
    </xf>
    <xf numFmtId="0" fontId="48" fillId="0" borderId="143" xfId="58" applyFont="1" applyBorder="1" applyAlignment="1">
      <alignment horizontal="center" vertical="center" wrapText="1"/>
    </xf>
    <xf numFmtId="0" fontId="49" fillId="0" borderId="131" xfId="58" applyFont="1" applyBorder="1" applyAlignment="1">
      <alignment horizontal="left" vertical="center" wrapText="1"/>
    </xf>
    <xf numFmtId="0" fontId="49" fillId="0" borderId="132" xfId="58" applyFont="1" applyBorder="1" applyAlignment="1">
      <alignment horizontal="left" vertical="center" wrapText="1"/>
    </xf>
    <xf numFmtId="0" fontId="0" fillId="0" borderId="26" xfId="0" applyBorder="1" applyAlignment="1">
      <alignment horizontal="left" vertical="center"/>
    </xf>
    <xf numFmtId="0" fontId="0" fillId="0" borderId="90" xfId="0" applyBorder="1" applyAlignment="1">
      <alignment horizontal="left" vertical="center"/>
    </xf>
    <xf numFmtId="0" fontId="0" fillId="0" borderId="11" xfId="0" applyBorder="1" applyAlignment="1">
      <alignment horizontal="left" vertical="center"/>
    </xf>
    <xf numFmtId="0" fontId="0" fillId="0" borderId="17" xfId="0" applyBorder="1" applyAlignment="1">
      <alignment horizontal="left" vertical="center"/>
    </xf>
    <xf numFmtId="0" fontId="0" fillId="0" borderId="29" xfId="0" applyBorder="1" applyAlignment="1">
      <alignment horizontal="left" vertical="center"/>
    </xf>
    <xf numFmtId="0" fontId="0" fillId="0" borderId="126" xfId="0" applyBorder="1" applyAlignment="1">
      <alignment horizontal="left" vertical="center"/>
    </xf>
    <xf numFmtId="0" fontId="0" fillId="0" borderId="157" xfId="0" applyBorder="1" applyAlignment="1">
      <alignment horizontal="left" vertical="center"/>
    </xf>
    <xf numFmtId="0" fontId="0" fillId="0" borderId="158" xfId="0" applyBorder="1" applyAlignment="1">
      <alignment horizontal="left" vertical="center"/>
    </xf>
    <xf numFmtId="0" fontId="0" fillId="0" borderId="0" xfId="0" applyAlignment="1">
      <alignment horizontal="left" vertical="center" wrapText="1"/>
    </xf>
    <xf numFmtId="0" fontId="0" fillId="0" borderId="93" xfId="0" applyBorder="1" applyAlignment="1">
      <alignment horizontal="left" vertical="center"/>
    </xf>
    <xf numFmtId="0" fontId="0" fillId="0" borderId="15" xfId="0" applyBorder="1" applyAlignment="1">
      <alignment horizontal="center"/>
    </xf>
    <xf numFmtId="0" fontId="0" fillId="0" borderId="0" xfId="0" applyBorder="1" applyAlignment="1">
      <alignment horizontal="center"/>
    </xf>
    <xf numFmtId="0" fontId="0" fillId="0" borderId="28" xfId="0" applyBorder="1" applyAlignment="1">
      <alignment horizontal="center"/>
    </xf>
    <xf numFmtId="0" fontId="0" fillId="0" borderId="16" xfId="0" applyBorder="1" applyAlignment="1">
      <alignment horizontal="center"/>
    </xf>
    <xf numFmtId="0" fontId="0" fillId="0" borderId="13" xfId="0" applyBorder="1" applyAlignment="1">
      <alignment horizontal="center"/>
    </xf>
    <xf numFmtId="0" fontId="0" fillId="0" borderId="156" xfId="0" applyBorder="1" applyAlignment="1">
      <alignment horizontal="center"/>
    </xf>
    <xf numFmtId="0" fontId="0" fillId="0" borderId="21" xfId="0" applyBorder="1" applyAlignment="1">
      <alignment horizontal="center" vertical="center"/>
    </xf>
    <xf numFmtId="0" fontId="0" fillId="0" borderId="159" xfId="0" applyBorder="1" applyAlignment="1">
      <alignment horizontal="center"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0" fillId="0" borderId="73" xfId="0" applyBorder="1" applyAlignment="1">
      <alignment horizontal="center" vertical="center"/>
    </xf>
    <xf numFmtId="0" fontId="0" fillId="0" borderId="153" xfId="0" applyBorder="1" applyAlignment="1">
      <alignment horizontal="center" vertical="center"/>
    </xf>
    <xf numFmtId="0" fontId="0" fillId="0" borderId="10" xfId="0" applyBorder="1" applyAlignment="1">
      <alignment horizontal="center" vertical="center"/>
    </xf>
    <xf numFmtId="0" fontId="0" fillId="0" borderId="154" xfId="0" applyBorder="1" applyAlignment="1">
      <alignment horizontal="center" vertical="center"/>
    </xf>
    <xf numFmtId="0" fontId="0" fillId="0" borderId="155" xfId="0" applyBorder="1" applyAlignment="1">
      <alignment horizontal="left" vertical="center" wrapText="1"/>
    </xf>
    <xf numFmtId="0" fontId="0" fillId="0" borderId="27" xfId="0" applyBorder="1" applyAlignment="1">
      <alignment horizontal="left" vertical="center" wrapText="1"/>
    </xf>
    <xf numFmtId="0" fontId="0" fillId="0" borderId="16" xfId="0" applyBorder="1" applyAlignment="1">
      <alignment horizontal="left"/>
    </xf>
    <xf numFmtId="0" fontId="0" fillId="0" borderId="13" xfId="0" applyBorder="1" applyAlignment="1">
      <alignment horizontal="left"/>
    </xf>
    <xf numFmtId="0" fontId="0" fillId="0" borderId="156" xfId="0" applyBorder="1" applyAlignment="1">
      <alignment horizontal="left"/>
    </xf>
    <xf numFmtId="0" fontId="6" fillId="0" borderId="15" xfId="0" applyFont="1" applyBorder="1" applyAlignment="1">
      <alignment horizontal="left" vertical="center"/>
    </xf>
    <xf numFmtId="0" fontId="6" fillId="0" borderId="0" xfId="0" applyFont="1" applyBorder="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13" xfId="0" applyFont="1" applyBorder="1" applyAlignment="1">
      <alignment horizontal="left" vertical="center"/>
    </xf>
    <xf numFmtId="0" fontId="6" fillId="0" borderId="156" xfId="0" applyFont="1" applyBorder="1" applyAlignment="1">
      <alignment horizontal="left" vertical="center"/>
    </xf>
    <xf numFmtId="0" fontId="6" fillId="0" borderId="22" xfId="0" applyFont="1" applyBorder="1" applyAlignment="1">
      <alignment horizontal="left" vertical="top"/>
    </xf>
    <xf numFmtId="0" fontId="6" fillId="0" borderId="23" xfId="0" applyFont="1" applyBorder="1" applyAlignment="1">
      <alignment horizontal="left" vertical="top"/>
    </xf>
    <xf numFmtId="0" fontId="6" fillId="0" borderId="160" xfId="0" applyFont="1" applyBorder="1" applyAlignment="1">
      <alignment horizontal="left" vertical="top"/>
    </xf>
    <xf numFmtId="0" fontId="6" fillId="0" borderId="22" xfId="0" applyFont="1" applyBorder="1" applyAlignment="1">
      <alignment horizontal="left" vertical="center"/>
    </xf>
    <xf numFmtId="0" fontId="0" fillId="0" borderId="23" xfId="0" applyBorder="1" applyAlignment="1">
      <alignment horizontal="left" vertical="center"/>
    </xf>
    <xf numFmtId="0" fontId="0" fillId="0" borderId="160" xfId="0" applyBorder="1" applyAlignment="1">
      <alignment horizontal="left" vertical="center"/>
    </xf>
    <xf numFmtId="0" fontId="65" fillId="0" borderId="10" xfId="42" applyFont="1" applyBorder="1" applyAlignment="1">
      <alignment horizontal="left" vertical="center" wrapText="1"/>
    </xf>
    <xf numFmtId="0" fontId="65" fillId="0" borderId="22" xfId="42" applyFont="1" applyBorder="1" applyAlignment="1">
      <alignment horizontal="left" vertical="center" wrapText="1"/>
    </xf>
    <xf numFmtId="0" fontId="65" fillId="0" borderId="23" xfId="42" applyFont="1" applyBorder="1" applyAlignment="1">
      <alignment horizontal="left" vertical="center" wrapText="1"/>
    </xf>
    <xf numFmtId="0" fontId="65" fillId="0" borderId="24" xfId="42" applyFont="1" applyBorder="1" applyAlignment="1">
      <alignment horizontal="left" vertical="center" wrapText="1"/>
    </xf>
    <xf numFmtId="0" fontId="65" fillId="0" borderId="22" xfId="42" applyFont="1" applyBorder="1" applyAlignment="1">
      <alignment horizontal="center" vertical="center"/>
    </xf>
    <xf numFmtId="0" fontId="65" fillId="0" borderId="23" xfId="42" applyFont="1" applyBorder="1" applyAlignment="1">
      <alignment horizontal="center" vertical="center"/>
    </xf>
    <xf numFmtId="0" fontId="65" fillId="0" borderId="24" xfId="42" applyFont="1" applyBorder="1" applyAlignment="1">
      <alignment horizontal="center" vertical="center"/>
    </xf>
    <xf numFmtId="0" fontId="9" fillId="0" borderId="17" xfId="42" applyFont="1" applyBorder="1" applyAlignment="1">
      <alignment horizontal="left" vertical="center" wrapText="1"/>
    </xf>
    <xf numFmtId="0" fontId="65" fillId="0" borderId="0" xfId="42" applyFont="1" applyAlignment="1">
      <alignment horizontal="center" vertical="center"/>
    </xf>
    <xf numFmtId="0" fontId="71" fillId="0" borderId="0" xfId="42" applyFont="1" applyAlignment="1">
      <alignment horizontal="center" vertical="center"/>
    </xf>
    <xf numFmtId="0" fontId="65" fillId="0" borderId="11" xfId="42" applyFont="1" applyBorder="1" applyAlignment="1">
      <alignment horizontal="left" vertical="center"/>
    </xf>
    <xf numFmtId="0" fontId="65" fillId="0" borderId="17" xfId="42" applyFont="1" applyBorder="1" applyAlignment="1">
      <alignment horizontal="left" vertical="center"/>
    </xf>
    <xf numFmtId="0" fontId="65" fillId="0" borderId="18" xfId="42" applyFont="1" applyBorder="1" applyAlignment="1">
      <alignment horizontal="left" vertical="center"/>
    </xf>
    <xf numFmtId="0" fontId="65" fillId="0" borderId="10" xfId="42" applyFont="1" applyBorder="1" applyAlignment="1">
      <alignment horizontal="center" vertical="center"/>
    </xf>
    <xf numFmtId="0" fontId="70" fillId="0" borderId="10" xfId="42" applyFont="1" applyBorder="1" applyAlignment="1">
      <alignment horizontal="left" vertical="center"/>
    </xf>
    <xf numFmtId="0" fontId="70" fillId="0" borderId="10" xfId="42" applyFont="1" applyBorder="1" applyAlignment="1">
      <alignment horizontal="center" vertical="center"/>
    </xf>
    <xf numFmtId="0" fontId="52" fillId="0" borderId="73" xfId="44" applyFont="1" applyBorder="1" applyAlignment="1">
      <alignment horizontal="center" vertical="center"/>
    </xf>
    <xf numFmtId="0" fontId="52" fillId="0" borderId="153" xfId="44" applyFont="1" applyBorder="1" applyAlignment="1">
      <alignment horizontal="center" vertical="center"/>
    </xf>
    <xf numFmtId="0" fontId="51" fillId="0" borderId="0" xfId="44" applyFont="1" applyAlignment="1">
      <alignment horizontal="right" vertical="center"/>
    </xf>
    <xf numFmtId="0" fontId="51" fillId="0" borderId="0" xfId="44" applyFont="1" applyAlignment="1">
      <alignment horizontal="center" vertical="center"/>
    </xf>
    <xf numFmtId="0" fontId="48" fillId="0" borderId="25" xfId="44" applyFont="1" applyBorder="1" applyAlignment="1">
      <alignment horizontal="left" vertical="center"/>
    </xf>
    <xf numFmtId="0" fontId="48" fillId="0" borderId="73" xfId="44" applyFont="1" applyBorder="1" applyAlignment="1">
      <alignment horizontal="left" vertical="center"/>
    </xf>
    <xf numFmtId="0" fontId="3" fillId="0" borderId="73" xfId="44" applyBorder="1" applyAlignment="1">
      <alignment horizontal="center" vertical="center"/>
    </xf>
    <xf numFmtId="0" fontId="3" fillId="0" borderId="153" xfId="44" applyBorder="1" applyAlignment="1">
      <alignment horizontal="center" vertical="center"/>
    </xf>
    <xf numFmtId="0" fontId="48" fillId="0" borderId="26" xfId="44" applyFont="1" applyBorder="1" applyAlignment="1">
      <alignment horizontal="left" vertical="center"/>
    </xf>
    <xf numFmtId="0" fontId="48" fillId="0" borderId="10" xfId="44" applyFont="1" applyBorder="1" applyAlignment="1">
      <alignment horizontal="left" vertical="center"/>
    </xf>
    <xf numFmtId="0" fontId="3" fillId="0" borderId="10" xfId="44" applyBorder="1" applyAlignment="1">
      <alignment horizontal="center" vertical="center"/>
    </xf>
    <xf numFmtId="0" fontId="3" fillId="0" borderId="154" xfId="44" applyBorder="1" applyAlignment="1">
      <alignment horizontal="center" vertical="center"/>
    </xf>
    <xf numFmtId="0" fontId="48" fillId="0" borderId="90" xfId="44" applyFont="1" applyBorder="1" applyAlignment="1">
      <alignment horizontal="left" vertical="center"/>
    </xf>
    <xf numFmtId="0" fontId="48" fillId="0" borderId="81" xfId="44" applyFont="1" applyBorder="1" applyAlignment="1">
      <alignment horizontal="left" vertical="center"/>
    </xf>
    <xf numFmtId="0" fontId="3" fillId="0" borderId="81" xfId="44" applyBorder="1" applyAlignment="1">
      <alignment horizontal="center" vertical="center"/>
    </xf>
    <xf numFmtId="0" fontId="3" fillId="0" borderId="164" xfId="44" applyBorder="1" applyAlignment="1">
      <alignment horizontal="center" vertical="center"/>
    </xf>
    <xf numFmtId="0" fontId="48" fillId="0" borderId="117" xfId="44" applyFont="1" applyBorder="1" applyAlignment="1">
      <alignment horizontal="left" vertical="center" wrapText="1"/>
    </xf>
    <xf numFmtId="0" fontId="48" fillId="0" borderId="94" xfId="44" applyFont="1" applyBorder="1" applyAlignment="1">
      <alignment horizontal="center" vertical="center"/>
    </xf>
    <xf numFmtId="0" fontId="48" fillId="0" borderId="165" xfId="44" applyFont="1" applyBorder="1" applyAlignment="1">
      <alignment horizontal="center" vertical="center"/>
    </xf>
    <xf numFmtId="0" fontId="48" fillId="0" borderId="166" xfId="44" applyFont="1" applyBorder="1" applyAlignment="1">
      <alignment horizontal="center" vertical="center"/>
    </xf>
    <xf numFmtId="0" fontId="0" fillId="0" borderId="0" xfId="44" applyFont="1" applyAlignment="1">
      <alignment horizontal="right" vertical="center"/>
    </xf>
    <xf numFmtId="0" fontId="52" fillId="0" borderId="10" xfId="44" applyFont="1" applyBorder="1" applyAlignment="1">
      <alignment horizontal="center" vertical="center"/>
    </xf>
    <xf numFmtId="0" fontId="52" fillId="0" borderId="154" xfId="44" applyFont="1" applyBorder="1" applyAlignment="1">
      <alignment horizontal="center" vertical="center"/>
    </xf>
    <xf numFmtId="0" fontId="52" fillId="0" borderId="160" xfId="44" applyFont="1" applyBorder="1" applyAlignment="1">
      <alignment horizontal="center" vertical="center"/>
    </xf>
    <xf numFmtId="0" fontId="48" fillId="0" borderId="10" xfId="44" applyFont="1" applyBorder="1" applyAlignment="1">
      <alignment horizontal="center" vertical="center"/>
    </xf>
    <xf numFmtId="0" fontId="48" fillId="0" borderId="154" xfId="44" applyFont="1" applyBorder="1" applyAlignment="1">
      <alignment horizontal="center" vertical="center"/>
    </xf>
    <xf numFmtId="0" fontId="52" fillId="0" borderId="22" xfId="44" applyFont="1" applyBorder="1" applyAlignment="1">
      <alignment horizontal="center" vertical="center"/>
    </xf>
    <xf numFmtId="0" fontId="52" fillId="0" borderId="23" xfId="44" applyFont="1" applyBorder="1" applyAlignment="1">
      <alignment horizontal="center" vertical="center"/>
    </xf>
    <xf numFmtId="0" fontId="52" fillId="0" borderId="24" xfId="44" applyFont="1" applyBorder="1" applyAlignment="1">
      <alignment horizontal="center" vertical="center"/>
    </xf>
    <xf numFmtId="0" fontId="48" fillId="0" borderId="81" xfId="44" applyFont="1" applyBorder="1" applyAlignment="1">
      <alignment horizontal="center" vertical="center"/>
    </xf>
    <xf numFmtId="0" fontId="48" fillId="0" borderId="164" xfId="44" applyFont="1" applyBorder="1" applyAlignment="1">
      <alignment horizontal="center" vertical="center"/>
    </xf>
    <xf numFmtId="0" fontId="52" fillId="0" borderId="111" xfId="44" applyFont="1" applyBorder="1" applyAlignment="1">
      <alignment horizontal="right" vertical="center"/>
    </xf>
    <xf numFmtId="0" fontId="52" fillId="0" borderId="110" xfId="44" applyFont="1" applyBorder="1" applyAlignment="1">
      <alignment horizontal="right" vertical="center"/>
    </xf>
    <xf numFmtId="0" fontId="52" fillId="0" borderId="161" xfId="44" applyFont="1" applyBorder="1" applyAlignment="1">
      <alignment horizontal="right" vertical="center"/>
    </xf>
    <xf numFmtId="0" fontId="48" fillId="0" borderId="25" xfId="44" applyFont="1" applyBorder="1" applyAlignment="1">
      <alignment horizontal="center" vertical="center"/>
    </xf>
    <xf numFmtId="0" fontId="48" fillId="0" borderId="73" xfId="44" applyFont="1" applyBorder="1" applyAlignment="1">
      <alignment horizontal="center" vertical="center"/>
    </xf>
    <xf numFmtId="0" fontId="48" fillId="0" borderId="153" xfId="44" applyFont="1" applyBorder="1" applyAlignment="1">
      <alignment horizontal="center" vertical="center"/>
    </xf>
    <xf numFmtId="0" fontId="48" fillId="0" borderId="22" xfId="44" applyFont="1" applyBorder="1" applyAlignment="1">
      <alignment horizontal="center" vertical="center"/>
    </xf>
    <xf numFmtId="0" fontId="48" fillId="0" borderId="23" xfId="44" applyFont="1" applyBorder="1" applyAlignment="1">
      <alignment horizontal="center" vertical="center"/>
    </xf>
    <xf numFmtId="0" fontId="48" fillId="0" borderId="24" xfId="44" applyFont="1" applyBorder="1" applyAlignment="1">
      <alignment horizontal="center" vertical="center"/>
    </xf>
    <xf numFmtId="0" fontId="48" fillId="0" borderId="160" xfId="44" applyFont="1" applyBorder="1" applyAlignment="1">
      <alignment horizontal="center" vertical="center"/>
    </xf>
    <xf numFmtId="0" fontId="48" fillId="0" borderId="11" xfId="44" applyFont="1" applyBorder="1" applyAlignment="1">
      <alignment horizontal="center" vertical="center"/>
    </xf>
    <xf numFmtId="0" fontId="48" fillId="0" borderId="17" xfId="44" applyFont="1" applyBorder="1" applyAlignment="1">
      <alignment horizontal="center" vertical="center"/>
    </xf>
    <xf numFmtId="0" fontId="48" fillId="0" borderId="18" xfId="44" applyFont="1" applyBorder="1" applyAlignment="1">
      <alignment horizontal="center" vertical="center"/>
    </xf>
    <xf numFmtId="0" fontId="48" fillId="0" borderId="29" xfId="44" applyFont="1" applyBorder="1" applyAlignment="1">
      <alignment horizontal="center" vertical="center"/>
    </xf>
    <xf numFmtId="0" fontId="53" fillId="0" borderId="0" xfId="44" applyFont="1" applyAlignment="1">
      <alignment horizontal="left" vertical="center" wrapText="1"/>
    </xf>
    <xf numFmtId="0" fontId="48" fillId="0" borderId="10" xfId="44" applyFont="1" applyBorder="1" applyAlignment="1">
      <alignment horizontal="left" vertical="center" wrapText="1"/>
    </xf>
    <xf numFmtId="0" fontId="52" fillId="0" borderId="21" xfId="44" applyFont="1" applyBorder="1" applyAlignment="1">
      <alignment horizontal="right" vertical="center"/>
    </xf>
    <xf numFmtId="0" fontId="52" fillId="0" borderId="20" xfId="44" applyFont="1" applyBorder="1" applyAlignment="1">
      <alignment horizontal="right" vertical="center"/>
    </xf>
    <xf numFmtId="0" fontId="52" fillId="0" borderId="162" xfId="44" applyFont="1" applyBorder="1" applyAlignment="1">
      <alignment horizontal="center" vertical="center"/>
    </xf>
    <xf numFmtId="0" fontId="52" fillId="0" borderId="163" xfId="44" applyFont="1" applyBorder="1" applyAlignment="1">
      <alignment horizontal="center" vertical="center"/>
    </xf>
    <xf numFmtId="0" fontId="52" fillId="0" borderId="73" xfId="45" applyFont="1" applyBorder="1" applyAlignment="1">
      <alignment horizontal="center" vertical="center"/>
    </xf>
    <xf numFmtId="0" fontId="52" fillId="0" borderId="153" xfId="45" applyFont="1" applyBorder="1" applyAlignment="1">
      <alignment horizontal="center" vertical="center"/>
    </xf>
    <xf numFmtId="0" fontId="51" fillId="0" borderId="0" xfId="45" applyFont="1" applyAlignment="1">
      <alignment horizontal="right" vertical="center"/>
    </xf>
    <xf numFmtId="0" fontId="51" fillId="0" borderId="0" xfId="45" applyFont="1" applyAlignment="1">
      <alignment horizontal="center" vertical="center"/>
    </xf>
    <xf numFmtId="0" fontId="48" fillId="0" borderId="25" xfId="45" applyFont="1" applyBorder="1" applyAlignment="1">
      <alignment horizontal="left" vertical="center"/>
    </xf>
    <xf numFmtId="0" fontId="48" fillId="0" borderId="73" xfId="45" applyFont="1" applyBorder="1" applyAlignment="1">
      <alignment horizontal="left" vertical="center"/>
    </xf>
    <xf numFmtId="177" fontId="3" fillId="0" borderId="73" xfId="45" applyNumberFormat="1" applyBorder="1" applyAlignment="1">
      <alignment horizontal="center" vertical="center"/>
    </xf>
    <xf numFmtId="177" fontId="3" fillId="0" borderId="153" xfId="45" applyNumberFormat="1" applyBorder="1" applyAlignment="1">
      <alignment horizontal="center" vertical="center"/>
    </xf>
    <xf numFmtId="0" fontId="48" fillId="0" borderId="26" xfId="45" applyFont="1" applyBorder="1" applyAlignment="1">
      <alignment horizontal="left" vertical="center"/>
    </xf>
    <xf numFmtId="0" fontId="48" fillId="0" borderId="10" xfId="45" applyFont="1" applyBorder="1" applyAlignment="1">
      <alignment horizontal="left" vertical="center"/>
    </xf>
    <xf numFmtId="177" fontId="3" fillId="0" borderId="10" xfId="45" applyNumberFormat="1" applyBorder="1" applyAlignment="1">
      <alignment horizontal="center" vertical="center"/>
    </xf>
    <xf numFmtId="177" fontId="3" fillId="0" borderId="154" xfId="45" applyNumberFormat="1" applyBorder="1" applyAlignment="1">
      <alignment horizontal="center" vertical="center"/>
    </xf>
    <xf numFmtId="0" fontId="48" fillId="0" borderId="90" xfId="45" applyFont="1" applyBorder="1" applyAlignment="1">
      <alignment horizontal="left" vertical="center"/>
    </xf>
    <xf numFmtId="0" fontId="48" fillId="0" borderId="81" xfId="45" applyFont="1" applyBorder="1" applyAlignment="1">
      <alignment horizontal="left" vertical="center"/>
    </xf>
    <xf numFmtId="177" fontId="3" fillId="0" borderId="81" xfId="45" applyNumberFormat="1" applyBorder="1" applyAlignment="1">
      <alignment horizontal="center" vertical="center"/>
    </xf>
    <xf numFmtId="177" fontId="3" fillId="0" borderId="164" xfId="45" applyNumberFormat="1" applyBorder="1" applyAlignment="1">
      <alignment horizontal="center" vertical="center"/>
    </xf>
    <xf numFmtId="0" fontId="48" fillId="0" borderId="117" xfId="45" applyFont="1" applyBorder="1" applyAlignment="1">
      <alignment horizontal="left" vertical="center" wrapText="1"/>
    </xf>
    <xf numFmtId="0" fontId="48" fillId="0" borderId="94" xfId="45" applyFont="1" applyBorder="1" applyAlignment="1">
      <alignment horizontal="center" vertical="center"/>
    </xf>
    <xf numFmtId="0" fontId="48" fillId="0" borderId="165" xfId="45" applyFont="1" applyBorder="1" applyAlignment="1">
      <alignment horizontal="center" vertical="center"/>
    </xf>
    <xf numFmtId="0" fontId="48" fillId="0" borderId="166" xfId="45" applyFont="1" applyBorder="1" applyAlignment="1">
      <alignment horizontal="center" vertical="center"/>
    </xf>
    <xf numFmtId="0" fontId="52" fillId="0" borderId="10" xfId="45" applyFont="1" applyBorder="1" applyAlignment="1">
      <alignment horizontal="center" vertical="center"/>
    </xf>
    <xf numFmtId="0" fontId="52" fillId="0" borderId="154" xfId="45" applyFont="1" applyBorder="1" applyAlignment="1">
      <alignment horizontal="center" vertical="center"/>
    </xf>
    <xf numFmtId="0" fontId="52" fillId="0" borderId="160" xfId="45" applyFont="1" applyBorder="1" applyAlignment="1">
      <alignment horizontal="center" vertical="center"/>
    </xf>
    <xf numFmtId="0" fontId="48" fillId="0" borderId="10" xfId="45" applyFont="1" applyBorder="1" applyAlignment="1">
      <alignment horizontal="center" vertical="center"/>
    </xf>
    <xf numFmtId="0" fontId="48" fillId="0" borderId="154" xfId="45" applyFont="1" applyBorder="1" applyAlignment="1">
      <alignment horizontal="center" vertical="center"/>
    </xf>
    <xf numFmtId="0" fontId="52" fillId="0" borderId="22" xfId="45" applyFont="1" applyBorder="1" applyAlignment="1">
      <alignment horizontal="center" vertical="center"/>
    </xf>
    <xf numFmtId="0" fontId="52" fillId="0" borderId="23" xfId="45" applyFont="1" applyBorder="1" applyAlignment="1">
      <alignment horizontal="center" vertical="center"/>
    </xf>
    <xf numFmtId="0" fontId="52" fillId="0" borderId="24" xfId="45" applyFont="1" applyBorder="1" applyAlignment="1">
      <alignment horizontal="center" vertical="center"/>
    </xf>
    <xf numFmtId="0" fontId="48" fillId="0" borderId="81" xfId="45" applyFont="1" applyBorder="1" applyAlignment="1">
      <alignment horizontal="center" vertical="center"/>
    </xf>
    <xf numFmtId="0" fontId="48" fillId="0" borderId="164" xfId="45" applyFont="1" applyBorder="1" applyAlignment="1">
      <alignment horizontal="center" vertical="center"/>
    </xf>
    <xf numFmtId="0" fontId="52" fillId="0" borderId="111" xfId="45" applyFont="1" applyBorder="1" applyAlignment="1">
      <alignment horizontal="right" vertical="center"/>
    </xf>
    <xf numFmtId="0" fontId="52" fillId="0" borderId="110" xfId="45" applyFont="1" applyBorder="1" applyAlignment="1">
      <alignment horizontal="right" vertical="center"/>
    </xf>
    <xf numFmtId="0" fontId="48" fillId="0" borderId="25" xfId="45" applyFont="1" applyBorder="1" applyAlignment="1">
      <alignment horizontal="center" vertical="center"/>
    </xf>
    <xf numFmtId="0" fontId="48" fillId="0" borderId="73" xfId="45" applyFont="1" applyBorder="1" applyAlignment="1">
      <alignment horizontal="center" vertical="center"/>
    </xf>
    <xf numFmtId="0" fontId="48" fillId="0" borderId="153" xfId="45" applyFont="1" applyBorder="1" applyAlignment="1">
      <alignment horizontal="center" vertical="center"/>
    </xf>
    <xf numFmtId="0" fontId="48" fillId="0" borderId="22" xfId="45" applyFont="1" applyBorder="1" applyAlignment="1">
      <alignment horizontal="center" vertical="center"/>
    </xf>
    <xf numFmtId="0" fontId="48" fillId="0" borderId="23" xfId="45" applyFont="1" applyBorder="1" applyAlignment="1">
      <alignment horizontal="center" vertical="center"/>
    </xf>
    <xf numFmtId="0" fontId="48" fillId="0" borderId="24" xfId="45" applyFont="1" applyBorder="1" applyAlignment="1">
      <alignment horizontal="center" vertical="center"/>
    </xf>
    <xf numFmtId="0" fontId="48" fillId="0" borderId="160" xfId="45" applyFont="1" applyBorder="1" applyAlignment="1">
      <alignment horizontal="center" vertical="center"/>
    </xf>
    <xf numFmtId="0" fontId="48" fillId="0" borderId="11" xfId="45" applyFont="1" applyBorder="1" applyAlignment="1">
      <alignment horizontal="center" vertical="center"/>
    </xf>
    <xf numFmtId="0" fontId="48" fillId="0" borderId="17" xfId="45" applyFont="1" applyBorder="1" applyAlignment="1">
      <alignment horizontal="center" vertical="center"/>
    </xf>
    <xf numFmtId="0" fontId="48" fillId="0" borderId="18" xfId="45" applyFont="1" applyBorder="1" applyAlignment="1">
      <alignment horizontal="center" vertical="center"/>
    </xf>
    <xf numFmtId="0" fontId="48" fillId="0" borderId="29" xfId="45" applyFont="1" applyBorder="1" applyAlignment="1">
      <alignment horizontal="center" vertical="center"/>
    </xf>
    <xf numFmtId="0" fontId="49" fillId="0" borderId="0" xfId="45" applyFont="1" applyAlignment="1">
      <alignment horizontal="left" vertical="center" wrapText="1"/>
    </xf>
    <xf numFmtId="0" fontId="48" fillId="0" borderId="10" xfId="45" applyFont="1" applyBorder="1" applyAlignment="1">
      <alignment horizontal="left" vertical="center" wrapText="1"/>
    </xf>
    <xf numFmtId="0" fontId="52" fillId="0" borderId="11" xfId="45" applyFont="1" applyBorder="1" applyAlignment="1">
      <alignment horizontal="right" vertical="center"/>
    </xf>
    <xf numFmtId="0" fontId="52" fillId="0" borderId="16" xfId="45" applyFont="1" applyBorder="1" applyAlignment="1">
      <alignment horizontal="right" vertical="center"/>
    </xf>
    <xf numFmtId="0" fontId="52" fillId="0" borderId="162" xfId="45" applyFont="1" applyBorder="1" applyAlignment="1">
      <alignment horizontal="center" vertical="center"/>
    </xf>
    <xf numFmtId="0" fontId="52" fillId="0" borderId="163" xfId="45" applyFont="1" applyBorder="1" applyAlignment="1">
      <alignment horizontal="center" vertical="center"/>
    </xf>
    <xf numFmtId="0" fontId="3" fillId="0" borderId="10" xfId="57" applyFont="1" applyBorder="1" applyAlignment="1">
      <alignment horizontal="center" vertical="center"/>
    </xf>
    <xf numFmtId="0" fontId="13" fillId="0" borderId="0" xfId="57" applyFont="1" applyAlignment="1">
      <alignment horizontal="left" vertical="center" wrapText="1"/>
    </xf>
    <xf numFmtId="0" fontId="13" fillId="0" borderId="0" xfId="57" applyFont="1" applyAlignment="1">
      <alignment horizontal="left" vertical="top" wrapText="1"/>
    </xf>
    <xf numFmtId="0" fontId="13" fillId="0" borderId="0" xfId="57" applyFont="1" applyAlignment="1">
      <alignment horizontal="left" vertical="center"/>
    </xf>
    <xf numFmtId="0" fontId="0" fillId="0" borderId="22" xfId="57" applyFont="1" applyBorder="1" applyAlignment="1">
      <alignment horizontal="center" vertical="center" shrinkToFit="1"/>
    </xf>
    <xf numFmtId="0" fontId="3" fillId="0" borderId="24" xfId="57" applyFont="1" applyBorder="1" applyAlignment="1">
      <alignment horizontal="center" vertical="center" shrinkToFit="1"/>
    </xf>
    <xf numFmtId="0" fontId="3" fillId="0" borderId="22" xfId="57" applyFont="1" applyBorder="1" applyAlignment="1">
      <alignment horizontal="left" vertical="center" wrapText="1"/>
    </xf>
    <xf numFmtId="0" fontId="3" fillId="0" borderId="23" xfId="57" applyFont="1" applyBorder="1" applyAlignment="1">
      <alignment horizontal="left" vertical="center"/>
    </xf>
    <xf numFmtId="0" fontId="3" fillId="0" borderId="24" xfId="57" applyFont="1" applyBorder="1" applyAlignment="1">
      <alignment horizontal="left" vertical="center"/>
    </xf>
    <xf numFmtId="0" fontId="0" fillId="0" borderId="0" xfId="57" applyFont="1" applyAlignment="1">
      <alignment horizontal="right" vertical="center"/>
    </xf>
    <xf numFmtId="0" fontId="3" fillId="0" borderId="0" xfId="57" applyFont="1" applyAlignment="1">
      <alignment horizontal="right" vertical="center"/>
    </xf>
    <xf numFmtId="0" fontId="14" fillId="0" borderId="0" xfId="57" applyFont="1" applyAlignment="1">
      <alignment horizontal="center" vertical="center"/>
    </xf>
    <xf numFmtId="0" fontId="3" fillId="0" borderId="22" xfId="57" applyFont="1" applyBorder="1" applyAlignment="1">
      <alignment horizontal="center" vertical="center"/>
    </xf>
    <xf numFmtId="0" fontId="3" fillId="0" borderId="23" xfId="57" applyFont="1" applyBorder="1" applyAlignment="1">
      <alignment horizontal="center" vertical="center"/>
    </xf>
    <xf numFmtId="0" fontId="3" fillId="0" borderId="24" xfId="57" applyFont="1" applyBorder="1" applyAlignment="1">
      <alignment horizontal="center" vertical="center"/>
    </xf>
    <xf numFmtId="0" fontId="58" fillId="0" borderId="23" xfId="48" applyFont="1" applyBorder="1" applyAlignment="1">
      <alignment horizontal="left" vertical="center" wrapText="1"/>
    </xf>
    <xf numFmtId="0" fontId="58" fillId="0" borderId="24" xfId="48" applyFont="1" applyBorder="1" applyAlignment="1">
      <alignment horizontal="left" vertical="center" wrapText="1"/>
    </xf>
    <xf numFmtId="0" fontId="59" fillId="0" borderId="0" xfId="48" applyFont="1" applyBorder="1" applyAlignment="1">
      <alignment horizontal="center" vertical="center"/>
    </xf>
    <xf numFmtId="0" fontId="58" fillId="0" borderId="0" xfId="48" applyFont="1" applyAlignment="1">
      <alignment horizontal="left" vertical="center"/>
    </xf>
    <xf numFmtId="0" fontId="58" fillId="0" borderId="0" xfId="42" applyFont="1" applyAlignment="1">
      <alignment horizontal="left" vertical="center" wrapText="1"/>
    </xf>
    <xf numFmtId="0" fontId="58" fillId="0" borderId="0" xfId="42" applyFont="1" applyAlignment="1">
      <alignment horizontal="left" vertical="center"/>
    </xf>
    <xf numFmtId="0" fontId="58" fillId="0" borderId="21" xfId="48" applyFont="1" applyFill="1" applyBorder="1" applyAlignment="1">
      <alignment horizontal="left" vertical="center" wrapText="1" indent="1"/>
    </xf>
    <xf numFmtId="0" fontId="58" fillId="0" borderId="20" xfId="48" applyFont="1" applyFill="1" applyBorder="1" applyAlignment="1">
      <alignment horizontal="left" vertical="center" indent="1"/>
    </xf>
    <xf numFmtId="0" fontId="58" fillId="0" borderId="19" xfId="48" applyFont="1" applyFill="1" applyBorder="1" applyAlignment="1">
      <alignment horizontal="left" vertical="center" wrapText="1"/>
    </xf>
    <xf numFmtId="0" fontId="58" fillId="0" borderId="20" xfId="48" applyFont="1" applyFill="1" applyBorder="1" applyAlignment="1">
      <alignment horizontal="left" vertical="center" wrapText="1"/>
    </xf>
    <xf numFmtId="0" fontId="97" fillId="0" borderId="22" xfId="48" applyFont="1" applyBorder="1" applyAlignment="1">
      <alignment horizontal="center" vertical="center"/>
    </xf>
    <xf numFmtId="0" fontId="97" fillId="0" borderId="23" xfId="48" applyFont="1" applyBorder="1" applyAlignment="1">
      <alignment horizontal="center" vertical="center"/>
    </xf>
    <xf numFmtId="0" fontId="158" fillId="0" borderId="0" xfId="48" applyFont="1" applyBorder="1" applyAlignment="1">
      <alignment horizontal="center" vertical="center" shrinkToFit="1"/>
    </xf>
    <xf numFmtId="0" fontId="97" fillId="0" borderId="273" xfId="48" applyFont="1" applyFill="1" applyBorder="1" applyAlignment="1">
      <alignment horizontal="center" vertical="center" shrinkToFit="1"/>
    </xf>
    <xf numFmtId="0" fontId="97" fillId="0" borderId="264" xfId="48" applyFont="1" applyFill="1" applyBorder="1" applyAlignment="1">
      <alignment horizontal="center" vertical="center" shrinkToFit="1"/>
    </xf>
    <xf numFmtId="0" fontId="158" fillId="0" borderId="269" xfId="48" applyFont="1" applyFill="1" applyBorder="1" applyAlignment="1">
      <alignment horizontal="left" vertical="center" shrinkToFit="1"/>
    </xf>
    <xf numFmtId="0" fontId="158" fillId="0" borderId="270" xfId="48" applyFont="1" applyFill="1" applyBorder="1" applyAlignment="1">
      <alignment horizontal="left" vertical="center" shrinkToFit="1"/>
    </xf>
    <xf numFmtId="0" fontId="97" fillId="0" borderId="75" xfId="48" applyFont="1" applyFill="1" applyBorder="1" applyAlignment="1">
      <alignment horizontal="center" vertical="center" shrinkToFit="1"/>
    </xf>
    <xf numFmtId="0" fontId="97" fillId="0" borderId="10" xfId="48" applyFont="1" applyFill="1" applyBorder="1" applyAlignment="1">
      <alignment horizontal="center" vertical="center" shrinkToFit="1"/>
    </xf>
    <xf numFmtId="0" fontId="97" fillId="0" borderId="22" xfId="48" applyFont="1" applyFill="1" applyBorder="1" applyAlignment="1">
      <alignment horizontal="left" vertical="center" shrinkToFit="1"/>
    </xf>
    <xf numFmtId="0" fontId="97" fillId="0" borderId="54" xfId="48" applyFont="1" applyFill="1" applyBorder="1" applyAlignment="1">
      <alignment horizontal="left" vertical="center" shrinkToFit="1"/>
    </xf>
    <xf numFmtId="0" fontId="58" fillId="0" borderId="98" xfId="48" applyFont="1" applyBorder="1" applyAlignment="1">
      <alignment horizontal="center" vertical="center"/>
    </xf>
    <xf numFmtId="0" fontId="58" fillId="0" borderId="168" xfId="48" applyFont="1" applyBorder="1" applyAlignment="1">
      <alignment horizontal="center" vertical="center"/>
    </xf>
    <xf numFmtId="0" fontId="58" fillId="0" borderId="20" xfId="48" applyFont="1" applyBorder="1" applyAlignment="1">
      <alignment horizontal="center" vertical="center"/>
    </xf>
    <xf numFmtId="0" fontId="97" fillId="0" borderId="20" xfId="48" applyFont="1" applyBorder="1" applyAlignment="1">
      <alignment horizontal="right" vertical="center"/>
    </xf>
    <xf numFmtId="0" fontId="97" fillId="0" borderId="48" xfId="48" applyFont="1" applyBorder="1" applyAlignment="1">
      <alignment horizontal="right" vertical="center"/>
    </xf>
    <xf numFmtId="10" fontId="97" fillId="0" borderId="22" xfId="48" applyNumberFormat="1" applyFont="1" applyBorder="1" applyAlignment="1">
      <alignment horizontal="right" vertical="center"/>
    </xf>
    <xf numFmtId="0" fontId="97" fillId="0" borderId="54" xfId="48" applyFont="1" applyBorder="1" applyAlignment="1">
      <alignment horizontal="right" vertical="center"/>
    </xf>
    <xf numFmtId="0" fontId="97" fillId="0" borderId="97" xfId="48" applyFont="1" applyBorder="1" applyAlignment="1">
      <alignment horizontal="center" vertical="center"/>
    </xf>
    <xf numFmtId="0" fontId="97" fillId="0" borderId="17" xfId="48" applyFont="1" applyBorder="1" applyAlignment="1">
      <alignment horizontal="center" vertical="center"/>
    </xf>
    <xf numFmtId="0" fontId="97" fillId="0" borderId="113" xfId="48" applyFont="1" applyBorder="1" applyAlignment="1">
      <alignment horizontal="center" vertical="center"/>
    </xf>
    <xf numFmtId="0" fontId="97" fillId="0" borderId="122" xfId="48" applyFont="1" applyBorder="1" applyAlignment="1">
      <alignment horizontal="center" vertical="center"/>
    </xf>
    <xf numFmtId="0" fontId="58" fillId="0" borderId="64" xfId="48" applyFont="1" applyBorder="1" applyAlignment="1">
      <alignment horizontal="center" vertical="center"/>
    </xf>
    <xf numFmtId="0" fontId="58" fillId="0" borderId="62" xfId="48" applyFont="1" applyBorder="1" applyAlignment="1">
      <alignment horizontal="center" vertical="center"/>
    </xf>
    <xf numFmtId="0" fontId="161" fillId="0" borderId="22" xfId="48" applyFont="1" applyBorder="1" applyAlignment="1">
      <alignment horizontal="center" vertical="center"/>
    </xf>
    <xf numFmtId="0" fontId="161" fillId="0" borderId="23" xfId="48" applyFont="1" applyBorder="1" applyAlignment="1">
      <alignment horizontal="center" vertical="center"/>
    </xf>
    <xf numFmtId="0" fontId="160" fillId="0" borderId="0" xfId="48" applyFont="1" applyBorder="1" applyAlignment="1">
      <alignment horizontal="center" vertical="center"/>
    </xf>
    <xf numFmtId="0" fontId="158" fillId="37" borderId="273" xfId="48" applyFont="1" applyFill="1" applyBorder="1" applyAlignment="1">
      <alignment horizontal="center" vertical="center" shrinkToFit="1"/>
    </xf>
    <xf numFmtId="0" fontId="158" fillId="37" borderId="264" xfId="48" applyFont="1" applyFill="1" applyBorder="1" applyAlignment="1">
      <alignment horizontal="center" vertical="center" shrinkToFit="1"/>
    </xf>
    <xf numFmtId="0" fontId="158" fillId="37" borderId="269" xfId="48" applyFont="1" applyFill="1" applyBorder="1" applyAlignment="1">
      <alignment horizontal="left" vertical="center" shrinkToFit="1"/>
    </xf>
    <xf numFmtId="0" fontId="158" fillId="37" borderId="270" xfId="48" applyFont="1" applyFill="1" applyBorder="1" applyAlignment="1">
      <alignment horizontal="left" vertical="center" shrinkToFit="1"/>
    </xf>
    <xf numFmtId="0" fontId="158" fillId="37" borderId="75" xfId="48" applyFont="1" applyFill="1" applyBorder="1" applyAlignment="1">
      <alignment horizontal="center" vertical="center" shrinkToFit="1"/>
    </xf>
    <xf numFmtId="0" fontId="158" fillId="37" borderId="10" xfId="48" applyFont="1" applyFill="1" applyBorder="1" applyAlignment="1">
      <alignment horizontal="center" vertical="center" shrinkToFit="1"/>
    </xf>
    <xf numFmtId="0" fontId="158" fillId="37" borderId="22" xfId="48" applyFont="1" applyFill="1" applyBorder="1" applyAlignment="1">
      <alignment horizontal="left" vertical="center" shrinkToFit="1"/>
    </xf>
    <xf numFmtId="0" fontId="158" fillId="37" borderId="54" xfId="48" applyFont="1" applyFill="1" applyBorder="1" applyAlignment="1">
      <alignment horizontal="left" vertical="center" shrinkToFit="1"/>
    </xf>
    <xf numFmtId="0" fontId="60" fillId="0" borderId="98" xfId="48" applyFont="1" applyBorder="1" applyAlignment="1">
      <alignment horizontal="center" vertical="center"/>
    </xf>
    <xf numFmtId="0" fontId="60" fillId="0" borderId="168" xfId="48" applyFont="1" applyBorder="1" applyAlignment="1">
      <alignment horizontal="center" vertical="center"/>
    </xf>
    <xf numFmtId="0" fontId="60" fillId="0" borderId="14" xfId="48" applyFont="1" applyBorder="1" applyAlignment="1">
      <alignment horizontal="center" vertical="center"/>
    </xf>
    <xf numFmtId="0" fontId="60" fillId="0" borderId="20" xfId="48" applyFont="1" applyBorder="1" applyAlignment="1">
      <alignment horizontal="center" vertical="center"/>
    </xf>
    <xf numFmtId="0" fontId="60" fillId="0" borderId="16" xfId="48" applyFont="1" applyBorder="1" applyAlignment="1">
      <alignment horizontal="center" vertical="center"/>
    </xf>
    <xf numFmtId="0" fontId="161" fillId="0" borderId="20" xfId="48" applyFont="1" applyBorder="1" applyAlignment="1">
      <alignment horizontal="center" vertical="center"/>
    </xf>
    <xf numFmtId="0" fontId="161" fillId="0" borderId="48" xfId="48" applyFont="1" applyBorder="1" applyAlignment="1">
      <alignment horizontal="center" vertical="center"/>
    </xf>
    <xf numFmtId="0" fontId="60" fillId="0" borderId="10" xfId="48" applyFont="1" applyBorder="1" applyAlignment="1">
      <alignment horizontal="center" vertical="center"/>
    </xf>
    <xf numFmtId="0" fontId="60" fillId="0" borderId="22" xfId="48" applyFont="1" applyBorder="1" applyAlignment="1">
      <alignment horizontal="center" vertical="center"/>
    </xf>
    <xf numFmtId="0" fontId="161" fillId="0" borderId="10" xfId="48" applyFont="1" applyBorder="1" applyAlignment="1">
      <alignment horizontal="center" vertical="center"/>
    </xf>
    <xf numFmtId="0" fontId="161" fillId="0" borderId="52" xfId="48" applyFont="1" applyBorder="1" applyAlignment="1">
      <alignment horizontal="center" vertical="center"/>
    </xf>
    <xf numFmtId="0" fontId="60" fillId="0" borderId="23" xfId="48" applyFont="1" applyBorder="1" applyAlignment="1">
      <alignment horizontal="center" vertical="center"/>
    </xf>
    <xf numFmtId="9" fontId="161" fillId="0" borderId="22" xfId="48" applyNumberFormat="1" applyFont="1" applyBorder="1" applyAlignment="1">
      <alignment horizontal="center" vertical="center"/>
    </xf>
    <xf numFmtId="0" fontId="161" fillId="0" borderId="54" xfId="48" applyNumberFormat="1" applyFont="1" applyBorder="1" applyAlignment="1">
      <alignment horizontal="center" vertical="center"/>
    </xf>
    <xf numFmtId="0" fontId="161" fillId="0" borderId="97" xfId="48" applyFont="1" applyBorder="1" applyAlignment="1">
      <alignment horizontal="center" vertical="center"/>
    </xf>
    <xf numFmtId="0" fontId="161" fillId="0" borderId="17" xfId="48" applyFont="1" applyBorder="1" applyAlignment="1">
      <alignment horizontal="center" vertical="center"/>
    </xf>
    <xf numFmtId="0" fontId="161" fillId="0" borderId="113" xfId="48" applyFont="1" applyBorder="1" applyAlignment="1">
      <alignment horizontal="center" vertical="center"/>
    </xf>
    <xf numFmtId="0" fontId="161" fillId="0" borderId="122" xfId="48" applyFont="1" applyBorder="1" applyAlignment="1">
      <alignment horizontal="center" vertical="center"/>
    </xf>
    <xf numFmtId="0" fontId="60" fillId="0" borderId="64" xfId="48" applyFont="1" applyBorder="1" applyAlignment="1">
      <alignment horizontal="center" vertical="center"/>
    </xf>
    <xf numFmtId="0" fontId="60" fillId="0" borderId="62" xfId="48" applyFont="1" applyBorder="1" applyAlignment="1">
      <alignment horizontal="center" vertical="center"/>
    </xf>
    <xf numFmtId="0" fontId="74" fillId="0" borderId="0" xfId="48" applyFont="1" applyBorder="1" applyAlignment="1">
      <alignment horizontal="center" vertical="center"/>
    </xf>
    <xf numFmtId="0" fontId="5" fillId="0" borderId="22" xfId="48" applyFont="1" applyBorder="1" applyAlignment="1">
      <alignment horizontal="center" vertical="center"/>
    </xf>
    <xf numFmtId="0" fontId="5" fillId="0" borderId="23" xfId="48" applyFont="1" applyBorder="1" applyAlignment="1">
      <alignment horizontal="center" vertical="center"/>
    </xf>
    <xf numFmtId="0" fontId="5" fillId="0" borderId="24" xfId="48" applyFont="1" applyBorder="1" applyAlignment="1">
      <alignment horizontal="center" vertical="center"/>
    </xf>
    <xf numFmtId="0" fontId="3" fillId="0" borderId="22" xfId="48" applyBorder="1" applyAlignment="1">
      <alignment horizontal="center" vertical="center"/>
    </xf>
    <xf numFmtId="0" fontId="3" fillId="0" borderId="23" xfId="48" applyBorder="1" applyAlignment="1">
      <alignment horizontal="center" vertical="center"/>
    </xf>
    <xf numFmtId="0" fontId="3" fillId="0" borderId="24" xfId="48" applyBorder="1" applyAlignment="1">
      <alignment horizontal="center" vertical="center"/>
    </xf>
    <xf numFmtId="0" fontId="3" fillId="0" borderId="21" xfId="48" applyBorder="1" applyAlignment="1">
      <alignment horizontal="center" vertical="center" wrapText="1"/>
    </xf>
    <xf numFmtId="0" fontId="3" fillId="0" borderId="20" xfId="48" applyBorder="1" applyAlignment="1">
      <alignment horizontal="center" vertical="center" wrapText="1"/>
    </xf>
    <xf numFmtId="0" fontId="3" fillId="0" borderId="11" xfId="48" applyBorder="1" applyAlignment="1">
      <alignment vertical="center" wrapText="1"/>
    </xf>
    <xf numFmtId="0" fontId="3" fillId="0" borderId="17" xfId="48" applyBorder="1" applyAlignment="1">
      <alignment vertical="center" wrapText="1"/>
    </xf>
    <xf numFmtId="0" fontId="3" fillId="0" borderId="16" xfId="48" applyBorder="1" applyAlignment="1">
      <alignment vertical="center" wrapText="1"/>
    </xf>
    <xf numFmtId="0" fontId="3" fillId="0" borderId="13" xfId="48" applyBorder="1" applyAlignment="1">
      <alignment vertical="center" wrapText="1"/>
    </xf>
    <xf numFmtId="0" fontId="3" fillId="0" borderId="11" xfId="48" applyBorder="1" applyAlignment="1">
      <alignment horizontal="center" vertical="center"/>
    </xf>
    <xf numFmtId="0" fontId="3" fillId="0" borderId="17" xfId="48" applyBorder="1" applyAlignment="1">
      <alignment horizontal="center" vertical="center"/>
    </xf>
    <xf numFmtId="0" fontId="3" fillId="0" borderId="18" xfId="48" applyBorder="1" applyAlignment="1">
      <alignment horizontal="center" vertical="center"/>
    </xf>
    <xf numFmtId="0" fontId="3" fillId="0" borderId="16" xfId="48" applyBorder="1" applyAlignment="1">
      <alignment horizontal="center" vertical="center"/>
    </xf>
    <xf numFmtId="0" fontId="3" fillId="0" borderId="13" xfId="48" applyBorder="1" applyAlignment="1">
      <alignment horizontal="center" vertical="center"/>
    </xf>
    <xf numFmtId="0" fontId="3" fillId="0" borderId="14" xfId="48" applyBorder="1" applyAlignment="1">
      <alignment horizontal="center" vertical="center"/>
    </xf>
    <xf numFmtId="0" fontId="3" fillId="0" borderId="19" xfId="48" applyBorder="1" applyAlignment="1">
      <alignment horizontal="center" vertical="center" wrapText="1"/>
    </xf>
    <xf numFmtId="0" fontId="41" fillId="0" borderId="20" xfId="63" applyBorder="1" applyAlignment="1">
      <alignment horizontal="center" vertical="center" wrapText="1"/>
    </xf>
    <xf numFmtId="0" fontId="3" fillId="0" borderId="10" xfId="48" applyBorder="1" applyAlignment="1">
      <alignment vertical="center" wrapText="1"/>
    </xf>
    <xf numFmtId="0" fontId="3" fillId="0" borderId="10" xfId="48" applyBorder="1" applyAlignment="1">
      <alignment horizontal="center" vertical="center"/>
    </xf>
    <xf numFmtId="0" fontId="3" fillId="0" borderId="22" xfId="48" applyBorder="1" applyAlignment="1">
      <alignment vertical="center" wrapText="1"/>
    </xf>
    <xf numFmtId="0" fontId="3" fillId="0" borderId="24" xfId="48" applyBorder="1" applyAlignment="1">
      <alignment vertical="center" wrapText="1"/>
    </xf>
    <xf numFmtId="0" fontId="3" fillId="0" borderId="10" xfId="48" applyBorder="1" applyAlignment="1">
      <alignment vertical="center"/>
    </xf>
    <xf numFmtId="0" fontId="9" fillId="0" borderId="0" xfId="48" applyFont="1" applyAlignment="1">
      <alignment vertical="center" wrapText="1"/>
    </xf>
    <xf numFmtId="0" fontId="44" fillId="27" borderId="10" xfId="48" applyFont="1" applyFill="1" applyBorder="1" applyAlignment="1">
      <alignment vertical="center" wrapText="1"/>
    </xf>
    <xf numFmtId="0" fontId="44" fillId="27" borderId="10" xfId="48" applyFont="1" applyFill="1" applyBorder="1" applyAlignment="1">
      <alignment vertical="center"/>
    </xf>
    <xf numFmtId="0" fontId="44" fillId="27" borderId="10" xfId="48" applyFont="1" applyFill="1" applyBorder="1" applyAlignment="1">
      <alignment horizontal="center" vertical="center"/>
    </xf>
    <xf numFmtId="0" fontId="3" fillId="0" borderId="23" xfId="48" applyBorder="1" applyAlignment="1">
      <alignment vertical="center" wrapText="1"/>
    </xf>
    <xf numFmtId="0" fontId="41" fillId="0" borderId="21" xfId="42" applyBorder="1" applyAlignment="1">
      <alignment horizontal="left" vertical="center" wrapText="1" indent="1"/>
    </xf>
    <xf numFmtId="0" fontId="41" fillId="0" borderId="19" xfId="42" applyBorder="1" applyAlignment="1">
      <alignment horizontal="left" vertical="center" wrapText="1" indent="1"/>
    </xf>
    <xf numFmtId="0" fontId="41" fillId="0" borderId="20" xfId="42" applyBorder="1" applyAlignment="1">
      <alignment horizontal="left" vertical="center" wrapText="1" indent="1"/>
    </xf>
    <xf numFmtId="0" fontId="41" fillId="0" borderId="0" xfId="42" applyAlignment="1">
      <alignment vertical="center" wrapText="1"/>
    </xf>
    <xf numFmtId="0" fontId="122" fillId="0" borderId="64" xfId="63" applyFont="1" applyBorder="1" applyAlignment="1">
      <alignment horizontal="center" vertical="center"/>
    </xf>
    <xf numFmtId="0" fontId="122" fillId="0" borderId="62" xfId="63" applyFont="1" applyBorder="1" applyAlignment="1">
      <alignment horizontal="center" vertical="center"/>
    </xf>
    <xf numFmtId="0" fontId="122" fillId="0" borderId="65" xfId="63" applyFont="1" applyBorder="1" applyAlignment="1">
      <alignment horizontal="center" vertical="center"/>
    </xf>
    <xf numFmtId="0" fontId="122" fillId="0" borderId="0" xfId="63" applyFont="1" applyAlignment="1">
      <alignment horizontal="right" vertical="center"/>
    </xf>
    <xf numFmtId="0" fontId="78" fillId="0" borderId="0" xfId="63" applyFont="1" applyBorder="1" applyAlignment="1">
      <alignment horizontal="right" vertical="top"/>
    </xf>
    <xf numFmtId="0" fontId="82" fillId="0" borderId="0" xfId="65" applyFont="1" applyAlignment="1">
      <alignment horizontal="center" vertical="center"/>
    </xf>
    <xf numFmtId="0" fontId="92" fillId="0" borderId="50" xfId="63" applyFont="1" applyBorder="1" applyAlignment="1">
      <alignment horizontal="center" vertical="center"/>
    </xf>
    <xf numFmtId="0" fontId="92" fillId="0" borderId="59" xfId="63" applyFont="1" applyBorder="1" applyAlignment="1">
      <alignment horizontal="center" vertical="center"/>
    </xf>
    <xf numFmtId="0" fontId="92" fillId="0" borderId="60" xfId="63" applyFont="1" applyBorder="1" applyAlignment="1">
      <alignment horizontal="center" vertical="center"/>
    </xf>
    <xf numFmtId="0" fontId="92" fillId="0" borderId="31" xfId="66" applyFont="1" applyBorder="1" applyAlignment="1">
      <alignment horizontal="left" vertical="center" wrapText="1"/>
    </xf>
    <xf numFmtId="0" fontId="92" fillId="0" borderId="70" xfId="66" applyFont="1" applyBorder="1" applyAlignment="1">
      <alignment horizontal="left" vertical="center" wrapText="1"/>
    </xf>
    <xf numFmtId="0" fontId="92" fillId="0" borderId="32" xfId="66" applyFont="1" applyBorder="1" applyAlignment="1">
      <alignment horizontal="left" vertical="center" wrapText="1"/>
    </xf>
    <xf numFmtId="0" fontId="92" fillId="0" borderId="102" xfId="66" applyFont="1" applyBorder="1" applyAlignment="1">
      <alignment horizontal="center" vertical="center" wrapText="1"/>
    </xf>
    <xf numFmtId="0" fontId="92" fillId="0" borderId="79" xfId="66" applyFont="1" applyBorder="1" applyAlignment="1">
      <alignment horizontal="center" vertical="center" wrapText="1"/>
    </xf>
    <xf numFmtId="0" fontId="92" fillId="0" borderId="103" xfId="66" applyFont="1" applyBorder="1" applyAlignment="1">
      <alignment horizontal="center" vertical="center" wrapText="1"/>
    </xf>
    <xf numFmtId="0" fontId="92" fillId="0" borderId="11" xfId="66" applyFont="1" applyBorder="1" applyAlignment="1">
      <alignment horizontal="center" vertical="center" wrapText="1"/>
    </xf>
    <xf numFmtId="0" fontId="92" fillId="0" borderId="17" xfId="66" applyFont="1" applyBorder="1" applyAlignment="1">
      <alignment horizontal="center" vertical="center" wrapText="1"/>
    </xf>
    <xf numFmtId="0" fontId="92" fillId="0" borderId="18" xfId="66" applyFont="1" applyBorder="1" applyAlignment="1">
      <alignment horizontal="center" vertical="center" wrapText="1"/>
    </xf>
    <xf numFmtId="0" fontId="92" fillId="0" borderId="15" xfId="66" applyFont="1" applyBorder="1" applyAlignment="1">
      <alignment horizontal="center" vertical="center" wrapText="1"/>
    </xf>
    <xf numFmtId="0" fontId="92" fillId="0" borderId="0" xfId="66" applyFont="1" applyBorder="1" applyAlignment="1">
      <alignment horizontal="center" vertical="center" wrapText="1"/>
    </xf>
    <xf numFmtId="0" fontId="92" fillId="0" borderId="12" xfId="66" applyFont="1" applyBorder="1" applyAlignment="1">
      <alignment horizontal="center" vertical="center" wrapText="1"/>
    </xf>
    <xf numFmtId="0" fontId="92" fillId="0" borderId="16" xfId="66" applyFont="1" applyBorder="1" applyAlignment="1">
      <alignment horizontal="center" vertical="center" wrapText="1"/>
    </xf>
    <xf numFmtId="0" fontId="92" fillId="0" borderId="13" xfId="66" applyFont="1" applyBorder="1" applyAlignment="1">
      <alignment horizontal="center" vertical="center" wrapText="1"/>
    </xf>
    <xf numFmtId="0" fontId="92" fillId="0" borderId="14" xfId="66" applyFont="1" applyBorder="1" applyAlignment="1">
      <alignment horizontal="center" vertical="center" wrapText="1"/>
    </xf>
    <xf numFmtId="0" fontId="92" fillId="0" borderId="21" xfId="66" applyFont="1" applyBorder="1" applyAlignment="1">
      <alignment horizontal="center" vertical="center" textRotation="255" wrapText="1"/>
    </xf>
    <xf numFmtId="0" fontId="92" fillId="0" borderId="19" xfId="66" applyFont="1" applyBorder="1" applyAlignment="1">
      <alignment horizontal="center" vertical="center" textRotation="255" wrapText="1"/>
    </xf>
    <xf numFmtId="0" fontId="92" fillId="0" borderId="11" xfId="66" applyFont="1" applyBorder="1" applyAlignment="1">
      <alignment horizontal="left" vertical="center" wrapText="1"/>
    </xf>
    <xf numFmtId="0" fontId="92" fillId="0" borderId="17" xfId="66" applyFont="1" applyBorder="1" applyAlignment="1">
      <alignment horizontal="left" vertical="center" wrapText="1"/>
    </xf>
    <xf numFmtId="0" fontId="92" fillId="0" borderId="57" xfId="66" applyFont="1" applyBorder="1" applyAlignment="1">
      <alignment horizontal="left" vertical="center" wrapText="1"/>
    </xf>
    <xf numFmtId="0" fontId="92" fillId="0" borderId="112" xfId="66" applyFont="1" applyBorder="1" applyAlignment="1">
      <alignment horizontal="center" vertical="center" wrapText="1"/>
    </xf>
    <xf numFmtId="0" fontId="92" fillId="0" borderId="10" xfId="66" applyFont="1" applyBorder="1" applyAlignment="1">
      <alignment horizontal="center" vertical="center" wrapText="1"/>
    </xf>
    <xf numFmtId="0" fontId="92" fillId="0" borderId="52" xfId="66" applyFont="1" applyBorder="1" applyAlignment="1">
      <alignment horizontal="center" vertical="center" wrapText="1"/>
    </xf>
    <xf numFmtId="0" fontId="84" fillId="0" borderId="10" xfId="66" applyFont="1" applyBorder="1" applyAlignment="1">
      <alignment horizontal="center" vertical="center" wrapText="1"/>
    </xf>
    <xf numFmtId="0" fontId="92" fillId="0" borderId="20" xfId="66" applyFont="1" applyBorder="1" applyAlignment="1">
      <alignment horizontal="center" vertical="center" textRotation="255" wrapText="1"/>
    </xf>
    <xf numFmtId="0" fontId="92" fillId="0" borderId="75" xfId="65" applyFont="1" applyBorder="1" applyAlignment="1">
      <alignment horizontal="center" vertical="center"/>
    </xf>
    <xf numFmtId="0" fontId="92" fillId="0" borderId="76" xfId="65" applyFont="1" applyBorder="1" applyAlignment="1">
      <alignment horizontal="center" vertical="center"/>
    </xf>
    <xf numFmtId="0" fontId="92" fillId="0" borderId="11" xfId="65" applyFont="1" applyBorder="1" applyAlignment="1">
      <alignment horizontal="center" vertical="center"/>
    </xf>
    <xf numFmtId="0" fontId="92" fillId="0" borderId="17" xfId="65" applyFont="1" applyBorder="1" applyAlignment="1">
      <alignment horizontal="center" vertical="center"/>
    </xf>
    <xf numFmtId="0" fontId="92" fillId="0" borderId="18" xfId="65" applyFont="1" applyBorder="1" applyAlignment="1">
      <alignment horizontal="center" vertical="center"/>
    </xf>
    <xf numFmtId="0" fontId="92" fillId="0" borderId="190" xfId="65" applyFont="1" applyBorder="1" applyAlignment="1">
      <alignment horizontal="center" vertical="center"/>
    </xf>
    <xf numFmtId="0" fontId="92" fillId="0" borderId="78" xfId="65" applyFont="1" applyBorder="1" applyAlignment="1">
      <alignment horizontal="center" vertical="center"/>
    </xf>
    <xf numFmtId="0" fontId="92" fillId="0" borderId="77" xfId="65" applyFont="1" applyBorder="1" applyAlignment="1">
      <alignment horizontal="center" vertical="center"/>
    </xf>
    <xf numFmtId="0" fontId="92" fillId="0" borderId="17" xfId="65" applyFont="1" applyBorder="1" applyAlignment="1">
      <alignment horizontal="center" vertical="center" wrapText="1"/>
    </xf>
    <xf numFmtId="0" fontId="92" fillId="0" borderId="57" xfId="65" applyFont="1" applyBorder="1" applyAlignment="1">
      <alignment horizontal="center" vertical="center"/>
    </xf>
    <xf numFmtId="0" fontId="92" fillId="0" borderId="187" xfId="65" applyFont="1" applyBorder="1" applyAlignment="1">
      <alignment horizontal="center" vertical="center"/>
    </xf>
    <xf numFmtId="0" fontId="123" fillId="0" borderId="31" xfId="65" applyFont="1" applyBorder="1" applyAlignment="1">
      <alignment horizontal="center" vertical="center"/>
    </xf>
    <xf numFmtId="0" fontId="123" fillId="0" borderId="32" xfId="65" applyFont="1" applyBorder="1" applyAlignment="1">
      <alignment horizontal="center" vertical="center"/>
    </xf>
    <xf numFmtId="0" fontId="92" fillId="0" borderId="33" xfId="65" applyFont="1" applyBorder="1" applyAlignment="1">
      <alignment horizontal="center" vertical="center" wrapText="1"/>
    </xf>
    <xf numFmtId="0" fontId="92" fillId="0" borderId="34" xfId="65" applyFont="1" applyBorder="1" applyAlignment="1">
      <alignment horizontal="center" vertical="center" wrapText="1"/>
    </xf>
    <xf numFmtId="0" fontId="92" fillId="0" borderId="35" xfId="65" applyFont="1" applyBorder="1" applyAlignment="1">
      <alignment horizontal="center" vertical="center" wrapText="1"/>
    </xf>
    <xf numFmtId="0" fontId="92" fillId="0" borderId="188" xfId="65" applyFont="1" applyBorder="1" applyAlignment="1">
      <alignment horizontal="center" vertical="center" wrapText="1"/>
    </xf>
    <xf numFmtId="0" fontId="92" fillId="0" borderId="189" xfId="65" applyFont="1" applyBorder="1" applyAlignment="1">
      <alignment horizontal="center" vertical="center" wrapText="1"/>
    </xf>
    <xf numFmtId="0" fontId="92" fillId="0" borderId="215" xfId="65" applyFont="1" applyBorder="1" applyAlignment="1">
      <alignment horizontal="center" vertical="center" wrapText="1"/>
    </xf>
    <xf numFmtId="0" fontId="92" fillId="0" borderId="71" xfId="65" applyFont="1" applyBorder="1" applyAlignment="1">
      <alignment horizontal="left" vertical="center" wrapText="1"/>
    </xf>
    <xf numFmtId="0" fontId="92" fillId="0" borderId="88" xfId="65" applyFont="1" applyBorder="1" applyAlignment="1">
      <alignment horizontal="left" vertical="center" wrapText="1"/>
    </xf>
    <xf numFmtId="0" fontId="92" fillId="0" borderId="50" xfId="65" applyFont="1" applyBorder="1" applyAlignment="1">
      <alignment horizontal="left" vertical="center" wrapText="1"/>
    </xf>
    <xf numFmtId="0" fontId="92" fillId="0" borderId="24" xfId="65" applyFont="1" applyBorder="1" applyAlignment="1">
      <alignment horizontal="left" vertical="center" wrapText="1"/>
    </xf>
    <xf numFmtId="0" fontId="92" fillId="0" borderId="10" xfId="65" applyFont="1" applyBorder="1" applyAlignment="1">
      <alignment horizontal="left" vertical="center" wrapText="1"/>
    </xf>
    <xf numFmtId="0" fontId="92" fillId="0" borderId="22" xfId="65" applyFont="1" applyBorder="1" applyAlignment="1">
      <alignment horizontal="left" vertical="center" wrapText="1"/>
    </xf>
    <xf numFmtId="0" fontId="92" fillId="0" borderId="69" xfId="65" applyFont="1" applyBorder="1" applyAlignment="1">
      <alignment horizontal="left" vertical="center" wrapText="1"/>
    </xf>
    <xf numFmtId="0" fontId="92" fillId="0" borderId="67" xfId="65" applyFont="1" applyBorder="1" applyAlignment="1">
      <alignment horizontal="left" vertical="center" wrapText="1"/>
    </xf>
    <xf numFmtId="0" fontId="92" fillId="0" borderId="64" xfId="65" applyFont="1" applyBorder="1" applyAlignment="1">
      <alignment horizontal="left" vertical="center" wrapText="1"/>
    </xf>
    <xf numFmtId="0" fontId="92" fillId="0" borderId="78" xfId="65" applyFont="1" applyBorder="1" applyAlignment="1">
      <alignment horizontal="center" vertical="center" wrapText="1"/>
    </xf>
    <xf numFmtId="0" fontId="92" fillId="0" borderId="95" xfId="65" applyFont="1" applyBorder="1" applyAlignment="1">
      <alignment horizontal="left" vertical="center" wrapText="1"/>
    </xf>
    <xf numFmtId="0" fontId="92" fillId="0" borderId="59" xfId="65" applyFont="1" applyBorder="1" applyAlignment="1">
      <alignment horizontal="left" vertical="center" wrapText="1"/>
    </xf>
    <xf numFmtId="0" fontId="92" fillId="0" borderId="96" xfId="65" applyFont="1" applyBorder="1" applyAlignment="1">
      <alignment horizontal="left" vertical="center" wrapText="1"/>
    </xf>
    <xf numFmtId="0" fontId="92" fillId="0" borderId="23" xfId="65" applyFont="1" applyBorder="1" applyAlignment="1">
      <alignment horizontal="left" vertical="center" wrapText="1"/>
    </xf>
    <xf numFmtId="0" fontId="92" fillId="0" borderId="167" xfId="65" applyFont="1" applyBorder="1" applyAlignment="1">
      <alignment horizontal="left" vertical="center" wrapText="1"/>
    </xf>
    <xf numFmtId="0" fontId="92" fillId="0" borderId="62" xfId="65" applyFont="1" applyBorder="1" applyAlignment="1">
      <alignment horizontal="left" vertical="center" wrapText="1"/>
    </xf>
    <xf numFmtId="0" fontId="100" fillId="0" borderId="0" xfId="64" applyFont="1" applyAlignment="1">
      <alignment horizontal="center" vertical="center"/>
    </xf>
    <xf numFmtId="0" fontId="100" fillId="0" borderId="10" xfId="64" applyFont="1" applyBorder="1" applyAlignment="1">
      <alignment horizontal="center" vertical="center"/>
    </xf>
    <xf numFmtId="0" fontId="100" fillId="31" borderId="10" xfId="64" applyFont="1" applyFill="1" applyBorder="1" applyAlignment="1" applyProtection="1">
      <alignment horizontal="center" vertical="center" shrinkToFit="1"/>
      <protection locked="0"/>
    </xf>
    <xf numFmtId="0" fontId="100" fillId="31" borderId="10" xfId="64" applyFont="1" applyFill="1" applyBorder="1" applyAlignment="1" applyProtection="1">
      <alignment horizontal="center" vertical="center"/>
      <protection locked="0"/>
    </xf>
    <xf numFmtId="0" fontId="100" fillId="31" borderId="0" xfId="64" applyFont="1" applyFill="1" applyAlignment="1" applyProtection="1">
      <alignment horizontal="center" vertical="center" shrinkToFit="1"/>
      <protection locked="0"/>
    </xf>
    <xf numFmtId="0" fontId="100" fillId="0" borderId="22" xfId="64" applyFont="1" applyBorder="1" applyAlignment="1">
      <alignment horizontal="center" vertical="center" shrinkToFit="1"/>
    </xf>
    <xf numFmtId="0" fontId="100" fillId="0" borderId="23" xfId="64" applyFont="1" applyBorder="1" applyAlignment="1">
      <alignment horizontal="center" vertical="center" shrinkToFit="1"/>
    </xf>
    <xf numFmtId="0" fontId="100" fillId="0" borderId="24" xfId="64" applyFont="1" applyBorder="1" applyAlignment="1">
      <alignment horizontal="center" vertical="center" shrinkToFit="1"/>
    </xf>
    <xf numFmtId="189" fontId="113" fillId="31" borderId="22" xfId="64" applyNumberFormat="1" applyFont="1" applyFill="1" applyBorder="1" applyAlignment="1" applyProtection="1">
      <alignment horizontal="right" vertical="center"/>
      <protection locked="0"/>
    </xf>
    <xf numFmtId="189" fontId="113" fillId="31" borderId="23" xfId="64" applyNumberFormat="1" applyFont="1" applyFill="1" applyBorder="1" applyAlignment="1" applyProtection="1">
      <alignment horizontal="right" vertical="center"/>
      <protection locked="0"/>
    </xf>
    <xf numFmtId="0" fontId="100" fillId="0" borderId="23" xfId="64" applyFont="1" applyBorder="1" applyAlignment="1">
      <alignment horizontal="center" vertical="center"/>
    </xf>
    <xf numFmtId="0" fontId="100" fillId="0" borderId="24" xfId="64" applyFont="1" applyBorder="1" applyAlignment="1">
      <alignment horizontal="center" vertical="center"/>
    </xf>
    <xf numFmtId="0" fontId="100" fillId="0" borderId="22" xfId="64" applyFont="1" applyBorder="1" applyAlignment="1">
      <alignment horizontal="center" vertical="center"/>
    </xf>
    <xf numFmtId="191" fontId="113" fillId="31" borderId="10" xfId="64" applyNumberFormat="1" applyFont="1" applyFill="1" applyBorder="1" applyAlignment="1" applyProtection="1">
      <alignment horizontal="right" vertical="center"/>
      <protection locked="0"/>
    </xf>
    <xf numFmtId="0" fontId="100" fillId="0" borderId="10" xfId="64" applyFont="1" applyBorder="1" applyAlignment="1">
      <alignment horizontal="left" vertical="center"/>
    </xf>
    <xf numFmtId="0" fontId="100" fillId="0" borderId="10" xfId="64" applyFont="1" applyBorder="1" applyAlignment="1">
      <alignment horizontal="center" vertical="center" shrinkToFit="1"/>
    </xf>
    <xf numFmtId="189" fontId="113" fillId="0" borderId="22" xfId="64" applyNumberFormat="1" applyFont="1" applyBorder="1" applyAlignment="1">
      <alignment horizontal="right" vertical="center"/>
    </xf>
    <xf numFmtId="189" fontId="113" fillId="0" borderId="23" xfId="64" applyNumberFormat="1" applyFont="1" applyBorder="1" applyAlignment="1">
      <alignment horizontal="right" vertical="center"/>
    </xf>
    <xf numFmtId="189" fontId="113" fillId="0" borderId="22" xfId="64" applyNumberFormat="1" applyFont="1" applyBorder="1" applyAlignment="1">
      <alignment horizontal="right" vertical="center" shrinkToFit="1"/>
    </xf>
    <xf numFmtId="189" fontId="113" fillId="0" borderId="23" xfId="64" applyNumberFormat="1" applyFont="1" applyBorder="1" applyAlignment="1">
      <alignment horizontal="right" vertical="center" shrinkToFit="1"/>
    </xf>
    <xf numFmtId="189" fontId="113" fillId="31" borderId="22" xfId="64" applyNumberFormat="1" applyFont="1" applyFill="1" applyBorder="1" applyAlignment="1" applyProtection="1">
      <alignment horizontal="right" vertical="center" shrinkToFit="1"/>
      <protection locked="0"/>
    </xf>
    <xf numFmtId="189" fontId="113" fillId="31" borderId="23" xfId="64" applyNumberFormat="1" applyFont="1" applyFill="1" applyBorder="1" applyAlignment="1" applyProtection="1">
      <alignment horizontal="right" vertical="center" shrinkToFit="1"/>
      <protection locked="0"/>
    </xf>
    <xf numFmtId="189" fontId="113" fillId="31" borderId="16" xfId="64" applyNumberFormat="1" applyFont="1" applyFill="1" applyBorder="1" applyAlignment="1" applyProtection="1">
      <alignment horizontal="right" vertical="center"/>
      <protection locked="0"/>
    </xf>
    <xf numFmtId="189" fontId="113" fillId="31" borderId="13" xfId="64" applyNumberFormat="1" applyFont="1" applyFill="1" applyBorder="1" applyAlignment="1" applyProtection="1">
      <alignment horizontal="right" vertical="center"/>
      <protection locked="0"/>
    </xf>
    <xf numFmtId="0" fontId="100" fillId="0" borderId="13" xfId="64" applyFont="1" applyBorder="1" applyAlignment="1">
      <alignment horizontal="center" vertical="center"/>
    </xf>
    <xf numFmtId="0" fontId="100" fillId="0" borderId="14" xfId="64" applyFont="1" applyBorder="1" applyAlignment="1">
      <alignment horizontal="center" vertical="center"/>
    </xf>
    <xf numFmtId="189" fontId="113" fillId="31" borderId="16" xfId="64" applyNumberFormat="1" applyFont="1" applyFill="1" applyBorder="1" applyAlignment="1" applyProtection="1">
      <alignment horizontal="right" vertical="center" shrinkToFit="1"/>
      <protection locked="0"/>
    </xf>
    <xf numFmtId="189" fontId="113" fillId="31" borderId="13" xfId="64" applyNumberFormat="1" applyFont="1" applyFill="1" applyBorder="1" applyAlignment="1" applyProtection="1">
      <alignment horizontal="right" vertical="center" shrinkToFit="1"/>
      <protection locked="0"/>
    </xf>
    <xf numFmtId="189" fontId="113" fillId="0" borderId="16" xfId="64" applyNumberFormat="1" applyFont="1" applyBorder="1" applyAlignment="1">
      <alignment horizontal="right" vertical="center"/>
    </xf>
    <xf numFmtId="189" fontId="113" fillId="0" borderId="13" xfId="64" applyNumberFormat="1" applyFont="1" applyBorder="1" applyAlignment="1">
      <alignment horizontal="right" vertical="center"/>
    </xf>
    <xf numFmtId="189" fontId="113" fillId="0" borderId="16" xfId="64" applyNumberFormat="1" applyFont="1" applyBorder="1" applyAlignment="1">
      <alignment horizontal="right" vertical="center" shrinkToFit="1"/>
    </xf>
    <xf numFmtId="189" fontId="113" fillId="0" borderId="13" xfId="64" applyNumberFormat="1" applyFont="1" applyBorder="1" applyAlignment="1">
      <alignment horizontal="right" vertical="center" shrinkToFit="1"/>
    </xf>
    <xf numFmtId="190" fontId="113" fillId="0" borderId="16" xfId="64" applyNumberFormat="1" applyFont="1" applyBorder="1" applyAlignment="1">
      <alignment horizontal="right" vertical="center" shrinkToFit="1"/>
    </xf>
    <xf numFmtId="190" fontId="113" fillId="0" borderId="13" xfId="64" applyNumberFormat="1" applyFont="1" applyBorder="1" applyAlignment="1">
      <alignment horizontal="right" vertical="center" shrinkToFit="1"/>
    </xf>
    <xf numFmtId="0" fontId="128" fillId="0" borderId="31" xfId="64" applyFont="1" applyBorder="1" applyAlignment="1">
      <alignment horizontal="center" vertical="center"/>
    </xf>
    <xf numFmtId="0" fontId="128" fillId="0" borderId="70" xfId="64" applyFont="1" applyBorder="1" applyAlignment="1">
      <alignment horizontal="center" vertical="center"/>
    </xf>
    <xf numFmtId="0" fontId="128" fillId="0" borderId="32" xfId="64" applyFont="1" applyBorder="1" applyAlignment="1">
      <alignment horizontal="center" vertical="center"/>
    </xf>
    <xf numFmtId="0" fontId="128" fillId="0" borderId="99" xfId="64" applyFont="1" applyBorder="1" applyAlignment="1">
      <alignment horizontal="center" vertical="center"/>
    </xf>
    <xf numFmtId="0" fontId="128" fillId="0" borderId="78" xfId="64" applyFont="1" applyBorder="1" applyAlignment="1">
      <alignment horizontal="center" vertical="center"/>
    </xf>
    <xf numFmtId="0" fontId="128" fillId="0" borderId="187" xfId="64" applyFont="1" applyBorder="1" applyAlignment="1">
      <alignment horizontal="center" vertical="center"/>
    </xf>
    <xf numFmtId="190" fontId="113" fillId="0" borderId="22" xfId="64" applyNumberFormat="1" applyFont="1" applyFill="1" applyBorder="1" applyAlignment="1" applyProtection="1">
      <alignment horizontal="right" vertical="center"/>
      <protection locked="0"/>
    </xf>
    <xf numFmtId="190" fontId="113" fillId="0" borderId="23" xfId="64" applyNumberFormat="1" applyFont="1" applyFill="1" applyBorder="1" applyAlignment="1" applyProtection="1">
      <alignment horizontal="right" vertical="center"/>
      <protection locked="0"/>
    </xf>
    <xf numFmtId="190" fontId="113" fillId="0" borderId="24" xfId="64" applyNumberFormat="1" applyFont="1" applyFill="1" applyBorder="1" applyAlignment="1" applyProtection="1">
      <alignment horizontal="right" vertical="center"/>
      <protection locked="0"/>
    </xf>
    <xf numFmtId="190" fontId="47" fillId="0" borderId="10" xfId="64" applyNumberFormat="1" applyFont="1" applyBorder="1" applyAlignment="1">
      <alignment horizontal="center" vertical="center"/>
    </xf>
    <xf numFmtId="190" fontId="113" fillId="31" borderId="10" xfId="64" applyNumberFormat="1" applyFont="1" applyFill="1" applyBorder="1" applyAlignment="1" applyProtection="1">
      <alignment horizontal="right" vertical="center"/>
      <protection locked="0"/>
    </xf>
    <xf numFmtId="190" fontId="113" fillId="0" borderId="22" xfId="64" applyNumberFormat="1" applyFont="1" applyBorder="1" applyAlignment="1">
      <alignment horizontal="right" vertical="center" shrinkToFit="1"/>
    </xf>
    <xf numFmtId="190" fontId="113" fillId="0" borderId="23" xfId="64" applyNumberFormat="1" applyFont="1" applyBorder="1" applyAlignment="1">
      <alignment horizontal="right" vertical="center" shrinkToFit="1"/>
    </xf>
    <xf numFmtId="0" fontId="100" fillId="0" borderId="216" xfId="64" applyFont="1" applyBorder="1" applyAlignment="1">
      <alignment horizontal="center" vertical="center"/>
    </xf>
    <xf numFmtId="0" fontId="100" fillId="0" borderId="217" xfId="64" applyFont="1" applyBorder="1" applyAlignment="1">
      <alignment horizontal="center" vertical="center"/>
    </xf>
    <xf numFmtId="0" fontId="100" fillId="0" borderId="218" xfId="64" applyFont="1" applyBorder="1" applyAlignment="1">
      <alignment horizontal="center" vertical="center"/>
    </xf>
    <xf numFmtId="0" fontId="111" fillId="0" borderId="31" xfId="64" applyFont="1" applyBorder="1" applyAlignment="1">
      <alignment horizontal="center" vertical="center"/>
    </xf>
    <xf numFmtId="0" fontId="111" fillId="0" borderId="70" xfId="64" applyFont="1" applyBorder="1" applyAlignment="1">
      <alignment horizontal="center" vertical="center"/>
    </xf>
    <xf numFmtId="0" fontId="111" fillId="0" borderId="32" xfId="64" applyFont="1" applyBorder="1" applyAlignment="1">
      <alignment horizontal="center" vertical="center"/>
    </xf>
    <xf numFmtId="0" fontId="111" fillId="0" borderId="99" xfId="64" applyFont="1" applyBorder="1" applyAlignment="1">
      <alignment horizontal="center" vertical="center"/>
    </xf>
    <xf numFmtId="0" fontId="111" fillId="0" borderId="78" xfId="64" applyFont="1" applyBorder="1" applyAlignment="1">
      <alignment horizontal="center" vertical="center"/>
    </xf>
    <xf numFmtId="0" fontId="111" fillId="0" borderId="187" xfId="64" applyFont="1" applyBorder="1" applyAlignment="1">
      <alignment horizontal="center" vertical="center"/>
    </xf>
    <xf numFmtId="0" fontId="129" fillId="0" borderId="10" xfId="46" applyFont="1" applyBorder="1" applyAlignment="1">
      <alignment horizontal="center" vertical="center"/>
    </xf>
    <xf numFmtId="0" fontId="79" fillId="0" borderId="21" xfId="46" applyFont="1" applyBorder="1" applyAlignment="1">
      <alignment horizontal="center" vertical="center" wrapText="1"/>
    </xf>
    <xf numFmtId="0" fontId="79" fillId="0" borderId="0" xfId="46" applyFont="1" applyAlignment="1">
      <alignment horizontal="center" vertical="center"/>
    </xf>
    <xf numFmtId="0" fontId="82" fillId="0" borderId="0" xfId="46" applyFont="1" applyAlignment="1">
      <alignment horizontal="center" vertical="center"/>
    </xf>
    <xf numFmtId="0" fontId="79" fillId="0" borderId="10" xfId="46" applyFont="1" applyBorder="1" applyAlignment="1">
      <alignment horizontal="left" vertical="center"/>
    </xf>
    <xf numFmtId="0" fontId="79" fillId="0" borderId="22" xfId="46" applyFont="1" applyBorder="1" applyAlignment="1">
      <alignment horizontal="left" vertical="center"/>
    </xf>
    <xf numFmtId="0" fontId="79" fillId="0" borderId="23" xfId="46" applyFont="1" applyBorder="1" applyAlignment="1">
      <alignment horizontal="left" vertical="center"/>
    </xf>
    <xf numFmtId="0" fontId="79" fillId="0" borderId="24" xfId="46" applyFont="1" applyBorder="1" applyAlignment="1">
      <alignment horizontal="left" vertical="center"/>
    </xf>
    <xf numFmtId="0" fontId="79" fillId="0" borderId="22" xfId="46" applyFont="1" applyBorder="1" applyAlignment="1">
      <alignment horizontal="center" vertical="center"/>
    </xf>
    <xf numFmtId="0" fontId="79" fillId="0" borderId="23" xfId="46" applyFont="1" applyBorder="1" applyAlignment="1">
      <alignment horizontal="center" vertical="center"/>
    </xf>
    <xf numFmtId="0" fontId="79" fillId="0" borderId="24" xfId="46" applyFont="1" applyBorder="1" applyAlignment="1">
      <alignment horizontal="center" vertical="center"/>
    </xf>
    <xf numFmtId="38" fontId="79" fillId="0" borderId="10" xfId="67" applyFont="1" applyFill="1" applyBorder="1" applyAlignment="1">
      <alignment horizontal="center" vertical="center" wrapText="1"/>
    </xf>
    <xf numFmtId="0" fontId="79" fillId="0" borderId="11" xfId="46" applyFont="1" applyBorder="1" applyAlignment="1">
      <alignment horizontal="left" vertical="center"/>
    </xf>
    <xf numFmtId="0" fontId="79" fillId="0" borderId="17" xfId="46" applyFont="1" applyBorder="1" applyAlignment="1">
      <alignment horizontal="left" vertical="center"/>
    </xf>
    <xf numFmtId="0" fontId="79" fillId="0" borderId="18" xfId="46" applyFont="1" applyBorder="1" applyAlignment="1">
      <alignment horizontal="left" vertical="center"/>
    </xf>
    <xf numFmtId="0" fontId="79" fillId="0" borderId="15" xfId="46" applyFont="1" applyBorder="1" applyAlignment="1">
      <alignment horizontal="left" vertical="center"/>
    </xf>
    <xf numFmtId="0" fontId="79" fillId="0" borderId="0" xfId="46" applyFont="1" applyAlignment="1">
      <alignment horizontal="left" vertical="center"/>
    </xf>
    <xf numFmtId="0" fontId="79" fillId="0" borderId="16" xfId="46" applyFont="1" applyBorder="1" applyAlignment="1">
      <alignment horizontal="left" vertical="center"/>
    </xf>
    <xf numFmtId="0" fontId="79" fillId="0" borderId="13" xfId="46" applyFont="1" applyBorder="1" applyAlignment="1">
      <alignment horizontal="left" vertical="center"/>
    </xf>
    <xf numFmtId="0" fontId="79" fillId="0" borderId="14" xfId="46" applyFont="1" applyBorder="1" applyAlignment="1">
      <alignment horizontal="left" vertical="center"/>
    </xf>
    <xf numFmtId="0" fontId="79" fillId="0" borderId="10" xfId="46" applyFont="1" applyBorder="1" applyAlignment="1">
      <alignment horizontal="center" vertical="center" wrapText="1"/>
    </xf>
    <xf numFmtId="0" fontId="79" fillId="0" borderId="11" xfId="46" applyFont="1" applyBorder="1" applyAlignment="1">
      <alignment horizontal="center" vertical="center" wrapText="1"/>
    </xf>
    <xf numFmtId="0" fontId="79" fillId="0" borderId="17" xfId="46" applyFont="1" applyBorder="1" applyAlignment="1">
      <alignment horizontal="center" vertical="center" wrapText="1"/>
    </xf>
    <xf numFmtId="0" fontId="79" fillId="0" borderId="16" xfId="46" applyFont="1" applyBorder="1" applyAlignment="1">
      <alignment horizontal="center" vertical="center" wrapText="1"/>
    </xf>
    <xf numFmtId="0" fontId="79" fillId="0" borderId="13" xfId="46" applyFont="1" applyBorder="1" applyAlignment="1">
      <alignment horizontal="center" vertical="center" wrapText="1"/>
    </xf>
    <xf numFmtId="38" fontId="79" fillId="0" borderId="10" xfId="67" applyFont="1" applyFill="1" applyBorder="1" applyAlignment="1">
      <alignment horizontal="center" vertical="center"/>
    </xf>
    <xf numFmtId="192" fontId="79" fillId="0" borderId="17" xfId="46" applyNumberFormat="1" applyFont="1" applyBorder="1" applyAlignment="1">
      <alignment horizontal="center" vertical="center"/>
    </xf>
    <xf numFmtId="192" fontId="79" fillId="0" borderId="13" xfId="46" applyNumberFormat="1" applyFont="1" applyBorder="1" applyAlignment="1">
      <alignment horizontal="center" vertical="center"/>
    </xf>
    <xf numFmtId="192" fontId="79" fillId="0" borderId="18" xfId="46" applyNumberFormat="1" applyFont="1" applyBorder="1" applyAlignment="1">
      <alignment horizontal="center" vertical="center"/>
    </xf>
    <xf numFmtId="192" fontId="79" fillId="0" borderId="14" xfId="46" applyNumberFormat="1" applyFont="1" applyBorder="1" applyAlignment="1">
      <alignment horizontal="center" vertical="center"/>
    </xf>
    <xf numFmtId="0" fontId="79" fillId="0" borderId="13" xfId="46" applyFont="1" applyBorder="1" applyAlignment="1">
      <alignment horizontal="left" vertical="center" wrapText="1"/>
    </xf>
    <xf numFmtId="0" fontId="79" fillId="0" borderId="24" xfId="46" applyFont="1" applyBorder="1" applyAlignment="1">
      <alignment horizontal="center" vertical="center" wrapText="1"/>
    </xf>
    <xf numFmtId="0" fontId="87" fillId="0" borderId="0" xfId="46" applyFont="1" applyAlignment="1">
      <alignment horizontal="center" vertical="center"/>
    </xf>
    <xf numFmtId="0" fontId="87" fillId="0" borderId="0" xfId="46" applyFont="1" applyAlignment="1">
      <alignment horizontal="left" vertical="center"/>
    </xf>
    <xf numFmtId="0" fontId="87" fillId="0" borderId="0" xfId="46" applyFont="1" applyAlignment="1">
      <alignment horizontal="left" vertical="center" wrapText="1"/>
    </xf>
    <xf numFmtId="192" fontId="79" fillId="0" borderId="22" xfId="46" applyNumberFormat="1" applyFont="1" applyBorder="1" applyAlignment="1">
      <alignment horizontal="center" vertical="center"/>
    </xf>
    <xf numFmtId="192" fontId="79" fillId="0" borderId="23" xfId="46" applyNumberFormat="1" applyFont="1" applyBorder="1" applyAlignment="1">
      <alignment horizontal="center" vertical="center"/>
    </xf>
    <xf numFmtId="0" fontId="9" fillId="0" borderId="0" xfId="63" applyFont="1" applyAlignment="1">
      <alignment vertical="center" wrapText="1"/>
    </xf>
    <xf numFmtId="0" fontId="41" fillId="0" borderId="0" xfId="63" applyAlignment="1">
      <alignment vertical="center" wrapText="1"/>
    </xf>
    <xf numFmtId="0" fontId="41" fillId="0" borderId="0" xfId="63" applyAlignment="1">
      <alignment vertical="center"/>
    </xf>
    <xf numFmtId="0" fontId="41" fillId="0" borderId="0" xfId="63" applyAlignment="1">
      <alignment horizontal="right" vertical="center"/>
    </xf>
    <xf numFmtId="0" fontId="5" fillId="0" borderId="0" xfId="63" applyFont="1" applyBorder="1" applyAlignment="1">
      <alignment horizontal="center" vertical="center"/>
    </xf>
    <xf numFmtId="0" fontId="5" fillId="0" borderId="22" xfId="63" applyFont="1" applyBorder="1" applyAlignment="1">
      <alignment horizontal="center" vertical="center"/>
    </xf>
    <xf numFmtId="0" fontId="5" fillId="0" borderId="23" xfId="63" applyFont="1" applyBorder="1" applyAlignment="1">
      <alignment horizontal="center" vertical="center"/>
    </xf>
    <xf numFmtId="0" fontId="5" fillId="0" borderId="24" xfId="63" applyFont="1" applyBorder="1" applyAlignment="1">
      <alignment horizontal="center" vertical="center"/>
    </xf>
    <xf numFmtId="0" fontId="41" fillId="0" borderId="17" xfId="63" applyBorder="1" applyAlignment="1">
      <alignment horizontal="center" vertical="center"/>
    </xf>
    <xf numFmtId="0" fontId="41" fillId="0" borderId="18" xfId="63" applyBorder="1" applyAlignment="1">
      <alignment horizontal="center" vertical="center"/>
    </xf>
    <xf numFmtId="0" fontId="41" fillId="0" borderId="21" xfId="63" applyBorder="1" applyAlignment="1">
      <alignment horizontal="left" vertical="center" wrapText="1" indent="1"/>
    </xf>
    <xf numFmtId="0" fontId="41" fillId="0" borderId="19" xfId="63" applyBorder="1" applyAlignment="1">
      <alignment horizontal="left" vertical="center" wrapText="1" indent="1"/>
    </xf>
    <xf numFmtId="0" fontId="41" fillId="0" borderId="20" xfId="63" applyBorder="1" applyAlignment="1">
      <alignment horizontal="left" vertical="center" wrapText="1" indent="1"/>
    </xf>
    <xf numFmtId="0" fontId="75" fillId="0" borderId="0" xfId="47" applyFont="1" applyAlignment="1">
      <alignment horizontal="left" vertical="center"/>
    </xf>
    <xf numFmtId="0" fontId="41" fillId="0" borderId="0" xfId="63" applyFont="1" applyAlignment="1">
      <alignment horizontal="right" vertical="center"/>
    </xf>
    <xf numFmtId="0" fontId="69" fillId="0" borderId="78" xfId="63" applyFont="1" applyBorder="1" applyAlignment="1">
      <alignment horizontal="center" vertical="center"/>
    </xf>
    <xf numFmtId="0" fontId="41" fillId="0" borderId="78" xfId="63" applyBorder="1" applyAlignment="1">
      <alignment vertical="center"/>
    </xf>
    <xf numFmtId="0" fontId="65" fillId="0" borderId="95" xfId="63" applyFont="1" applyBorder="1" applyAlignment="1">
      <alignment horizontal="center" vertical="center"/>
    </xf>
    <xf numFmtId="0" fontId="41" fillId="0" borderId="59" xfId="63" applyFont="1" applyBorder="1" applyAlignment="1">
      <alignment horizontal="center" vertical="center"/>
    </xf>
    <xf numFmtId="0" fontId="41" fillId="0" borderId="71" xfId="63" applyFont="1" applyBorder="1" applyAlignment="1">
      <alignment horizontal="center" vertical="center"/>
    </xf>
    <xf numFmtId="0" fontId="41" fillId="0" borderId="50" xfId="63" applyFont="1" applyBorder="1" applyAlignment="1">
      <alignment vertical="center"/>
    </xf>
    <xf numFmtId="0" fontId="41" fillId="0" borderId="60" xfId="63" applyFont="1" applyBorder="1" applyAlignment="1">
      <alignment vertical="center"/>
    </xf>
    <xf numFmtId="0" fontId="41" fillId="0" borderId="96" xfId="63" applyFont="1" applyBorder="1" applyAlignment="1">
      <alignment horizontal="center" vertical="center"/>
    </xf>
    <xf numFmtId="0" fontId="41" fillId="0" borderId="23" xfId="63" applyFont="1" applyBorder="1" applyAlignment="1">
      <alignment horizontal="center" vertical="center"/>
    </xf>
    <xf numFmtId="0" fontId="41" fillId="0" borderId="24" xfId="63" applyFont="1" applyBorder="1" applyAlignment="1">
      <alignment horizontal="center" vertical="center"/>
    </xf>
    <xf numFmtId="0" fontId="41" fillId="0" borderId="22" xfId="63" applyFont="1" applyBorder="1" applyAlignment="1">
      <alignment horizontal="center" vertical="center"/>
    </xf>
    <xf numFmtId="0" fontId="41" fillId="0" borderId="54" xfId="63" applyFont="1" applyBorder="1" applyAlignment="1">
      <alignment vertical="center"/>
    </xf>
    <xf numFmtId="0" fontId="9" fillId="0" borderId="0" xfId="55" applyFont="1" applyFill="1" applyAlignment="1">
      <alignment horizontal="left" vertical="center" wrapText="1"/>
    </xf>
    <xf numFmtId="0" fontId="65" fillId="0" borderId="0" xfId="63" applyFont="1" applyAlignment="1">
      <alignment horizontal="left" vertical="center" wrapText="1"/>
    </xf>
    <xf numFmtId="0" fontId="65" fillId="0" borderId="70" xfId="63" applyFont="1" applyBorder="1" applyAlignment="1">
      <alignment horizontal="center" vertical="center" wrapText="1"/>
    </xf>
    <xf numFmtId="0" fontId="65" fillId="0" borderId="33" xfId="63" applyFont="1" applyBorder="1" applyAlignment="1">
      <alignment horizontal="center" vertical="center" wrapText="1"/>
    </xf>
    <xf numFmtId="0" fontId="65" fillId="0" borderId="13" xfId="63" applyFont="1" applyBorder="1" applyAlignment="1">
      <alignment horizontal="center" vertical="center" wrapText="1"/>
    </xf>
    <xf numFmtId="0" fontId="65" fillId="0" borderId="14" xfId="63" applyFont="1" applyBorder="1" applyAlignment="1">
      <alignment horizontal="center" vertical="center" wrapText="1"/>
    </xf>
    <xf numFmtId="0" fontId="65" fillId="0" borderId="16" xfId="63" applyFont="1" applyBorder="1" applyAlignment="1">
      <alignment horizontal="center" vertical="center" wrapText="1"/>
    </xf>
    <xf numFmtId="0" fontId="65" fillId="0" borderId="62" xfId="63" applyFont="1" applyBorder="1" applyAlignment="1">
      <alignment horizontal="center" vertical="center" shrinkToFit="1"/>
    </xf>
    <xf numFmtId="0" fontId="65" fillId="0" borderId="69" xfId="63" applyFont="1" applyBorder="1" applyAlignment="1">
      <alignment horizontal="center" vertical="center" shrinkToFit="1"/>
    </xf>
    <xf numFmtId="0" fontId="58" fillId="0" borderId="10" xfId="63" applyFont="1" applyBorder="1" applyAlignment="1">
      <alignment horizontal="center" vertical="center"/>
    </xf>
    <xf numFmtId="0" fontId="77" fillId="0" borderId="0" xfId="63" applyFont="1" applyAlignment="1">
      <alignment horizontal="center" vertical="center"/>
    </xf>
    <xf numFmtId="0" fontId="58" fillId="0" borderId="22" xfId="63" applyFont="1" applyBorder="1" applyAlignment="1">
      <alignment horizontal="center" vertical="center"/>
    </xf>
    <xf numFmtId="0" fontId="58" fillId="0" borderId="23" xfId="63" applyFont="1" applyBorder="1" applyAlignment="1">
      <alignment horizontal="center" vertical="center"/>
    </xf>
    <xf numFmtId="0" fontId="58" fillId="0" borderId="24" xfId="63" applyFont="1" applyBorder="1" applyAlignment="1">
      <alignment horizontal="center" vertical="center"/>
    </xf>
    <xf numFmtId="0" fontId="58" fillId="0" borderId="11" xfId="63" applyFont="1" applyBorder="1" applyAlignment="1">
      <alignment horizontal="center" vertical="center"/>
    </xf>
    <xf numFmtId="0" fontId="58" fillId="0" borderId="17" xfId="63" applyFont="1" applyBorder="1" applyAlignment="1">
      <alignment horizontal="center" vertical="center"/>
    </xf>
    <xf numFmtId="0" fontId="58" fillId="0" borderId="18" xfId="63" applyFont="1" applyBorder="1" applyAlignment="1">
      <alignment horizontal="center" vertical="center"/>
    </xf>
    <xf numFmtId="0" fontId="58" fillId="0" borderId="11" xfId="63" applyFont="1" applyBorder="1" applyAlignment="1">
      <alignment vertical="center" wrapText="1"/>
    </xf>
    <xf numFmtId="0" fontId="58" fillId="0" borderId="15" xfId="63" applyFont="1" applyBorder="1" applyAlignment="1">
      <alignment vertical="center" wrapText="1"/>
    </xf>
    <xf numFmtId="0" fontId="58" fillId="0" borderId="16" xfId="63" applyFont="1" applyBorder="1" applyAlignment="1">
      <alignment vertical="center" wrapText="1"/>
    </xf>
    <xf numFmtId="0" fontId="58" fillId="0" borderId="10" xfId="55" applyFont="1" applyBorder="1" applyAlignment="1">
      <alignment horizontal="center" vertical="center" wrapText="1"/>
    </xf>
    <xf numFmtId="0" fontId="61" fillId="0" borderId="17" xfId="63" applyFont="1" applyBorder="1" applyAlignment="1">
      <alignment horizontal="center" wrapText="1"/>
    </xf>
    <xf numFmtId="0" fontId="61" fillId="0" borderId="18" xfId="63" applyFont="1" applyBorder="1" applyAlignment="1">
      <alignment horizontal="center" wrapText="1"/>
    </xf>
    <xf numFmtId="0" fontId="61" fillId="0" borderId="0" xfId="63" applyFont="1" applyBorder="1" applyAlignment="1">
      <alignment horizontal="center" wrapText="1"/>
    </xf>
    <xf numFmtId="0" fontId="61" fillId="0" borderId="12" xfId="63" applyFont="1" applyBorder="1" applyAlignment="1">
      <alignment horizontal="center" wrapText="1"/>
    </xf>
    <xf numFmtId="0" fontId="61" fillId="0" borderId="13" xfId="63" applyFont="1" applyBorder="1" applyAlignment="1">
      <alignment horizontal="center" wrapText="1"/>
    </xf>
    <xf numFmtId="0" fontId="61" fillId="0" borderId="14" xfId="63" applyFont="1" applyBorder="1" applyAlignment="1">
      <alignment horizontal="center" wrapText="1"/>
    </xf>
    <xf numFmtId="0" fontId="58" fillId="0" borderId="0" xfId="63" applyFont="1" applyBorder="1" applyAlignment="1">
      <alignment vertical="center" wrapText="1"/>
    </xf>
    <xf numFmtId="0" fontId="58" fillId="0" borderId="0" xfId="63" applyFont="1" applyBorder="1" applyAlignment="1">
      <alignment horizontal="left" vertical="center" wrapText="1"/>
    </xf>
    <xf numFmtId="0" fontId="18" fillId="0" borderId="0" xfId="63" applyFont="1" applyAlignment="1">
      <alignment vertical="center" wrapText="1"/>
    </xf>
    <xf numFmtId="0" fontId="58" fillId="0" borderId="21" xfId="63" applyFont="1" applyBorder="1" applyAlignment="1">
      <alignment vertical="center" wrapText="1"/>
    </xf>
    <xf numFmtId="0" fontId="58" fillId="0" borderId="20" xfId="63" applyFont="1" applyBorder="1" applyAlignment="1">
      <alignment vertical="center" wrapText="1"/>
    </xf>
    <xf numFmtId="0" fontId="58" fillId="0" borderId="15" xfId="63" applyFont="1" applyBorder="1" applyAlignment="1">
      <alignment horizontal="left" vertical="center" wrapText="1"/>
    </xf>
    <xf numFmtId="0" fontId="58" fillId="0" borderId="12" xfId="63" applyFont="1" applyBorder="1" applyAlignment="1">
      <alignment horizontal="left" vertical="center" wrapText="1"/>
    </xf>
    <xf numFmtId="0" fontId="58" fillId="0" borderId="16" xfId="63" applyFont="1" applyBorder="1" applyAlignment="1">
      <alignment horizontal="left" vertical="center" wrapText="1"/>
    </xf>
    <xf numFmtId="0" fontId="58" fillId="0" borderId="13" xfId="63" applyFont="1" applyBorder="1" applyAlignment="1">
      <alignment horizontal="left" vertical="center" wrapText="1"/>
    </xf>
    <xf numFmtId="0" fontId="58" fillId="0" borderId="14" xfId="63" applyFont="1" applyBorder="1" applyAlignment="1">
      <alignment horizontal="left" vertical="center" wrapText="1"/>
    </xf>
    <xf numFmtId="0" fontId="58" fillId="0" borderId="16" xfId="63" applyFont="1" applyBorder="1" applyAlignment="1">
      <alignment horizontal="center" vertical="center"/>
    </xf>
    <xf numFmtId="0" fontId="58" fillId="0" borderId="13" xfId="63" applyFont="1" applyBorder="1" applyAlignment="1">
      <alignment horizontal="center" vertical="center"/>
    </xf>
    <xf numFmtId="0" fontId="58" fillId="0" borderId="14" xfId="63" applyFont="1" applyBorder="1" applyAlignment="1">
      <alignment horizontal="center" vertical="center"/>
    </xf>
    <xf numFmtId="0" fontId="58" fillId="0" borderId="22" xfId="63" applyFont="1" applyBorder="1" applyAlignment="1">
      <alignment horizontal="center" vertical="center" wrapText="1"/>
    </xf>
    <xf numFmtId="0" fontId="58" fillId="0" borderId="23" xfId="63" applyFont="1" applyBorder="1" applyAlignment="1">
      <alignment horizontal="center" vertical="center" wrapText="1"/>
    </xf>
    <xf numFmtId="0" fontId="58" fillId="0" borderId="24" xfId="63" applyFont="1" applyBorder="1" applyAlignment="1">
      <alignment horizontal="center" vertical="center" wrapText="1"/>
    </xf>
    <xf numFmtId="0" fontId="58" fillId="0" borderId="21" xfId="63" applyFont="1" applyBorder="1" applyAlignment="1">
      <alignment vertical="center"/>
    </xf>
    <xf numFmtId="0" fontId="58" fillId="0" borderId="20" xfId="63" applyFont="1" applyBorder="1" applyAlignment="1">
      <alignment vertical="center"/>
    </xf>
    <xf numFmtId="0" fontId="13" fillId="0" borderId="0" xfId="63" applyFont="1" applyAlignment="1">
      <alignment vertical="center" wrapText="1"/>
    </xf>
    <xf numFmtId="0" fontId="58" fillId="0" borderId="21" xfId="63" applyFont="1" applyBorder="1" applyAlignment="1">
      <alignment horizontal="center" vertical="center" wrapText="1"/>
    </xf>
    <xf numFmtId="0" fontId="58" fillId="0" borderId="20" xfId="63" applyFont="1" applyBorder="1" applyAlignment="1">
      <alignment horizontal="center" vertical="center" wrapText="1"/>
    </xf>
    <xf numFmtId="0" fontId="58" fillId="0" borderId="11" xfId="63" applyFont="1" applyBorder="1" applyAlignment="1">
      <alignment horizontal="left" vertical="center" wrapText="1"/>
    </xf>
    <xf numFmtId="0" fontId="58" fillId="0" borderId="17" xfId="63" applyFont="1" applyBorder="1" applyAlignment="1">
      <alignment horizontal="left" vertical="center" wrapText="1"/>
    </xf>
    <xf numFmtId="0" fontId="58" fillId="0" borderId="18" xfId="63" applyFont="1" applyBorder="1" applyAlignment="1">
      <alignment horizontal="left" vertical="center" wrapText="1"/>
    </xf>
    <xf numFmtId="0" fontId="58" fillId="0" borderId="21" xfId="63" applyFont="1" applyBorder="1" applyAlignment="1">
      <alignment horizontal="left" vertical="center" wrapText="1"/>
    </xf>
    <xf numFmtId="0" fontId="58" fillId="0" borderId="19" xfId="63" applyFont="1" applyBorder="1" applyAlignment="1">
      <alignment horizontal="left" vertical="center" wrapText="1"/>
    </xf>
    <xf numFmtId="0" fontId="58" fillId="0" borderId="20" xfId="63" applyFont="1" applyBorder="1" applyAlignment="1">
      <alignment horizontal="left" vertical="center" wrapText="1"/>
    </xf>
    <xf numFmtId="0" fontId="58" fillId="0" borderId="22" xfId="63" applyFont="1" applyBorder="1" applyAlignment="1">
      <alignment horizontal="left" vertical="center" wrapText="1"/>
    </xf>
    <xf numFmtId="0" fontId="58" fillId="0" borderId="23" xfId="63" applyFont="1" applyBorder="1" applyAlignment="1">
      <alignment horizontal="left" vertical="center" wrapText="1"/>
    </xf>
    <xf numFmtId="0" fontId="58" fillId="0" borderId="24" xfId="63" applyFont="1" applyBorder="1" applyAlignment="1">
      <alignment horizontal="left" vertical="center" wrapText="1"/>
    </xf>
    <xf numFmtId="0" fontId="58" fillId="0" borderId="10" xfId="63" applyFont="1" applyBorder="1" applyAlignment="1">
      <alignment horizontal="center" vertical="center" wrapText="1"/>
    </xf>
    <xf numFmtId="0" fontId="58" fillId="0" borderId="0" xfId="63" applyFont="1" applyAlignment="1">
      <alignment vertical="center" wrapText="1"/>
    </xf>
    <xf numFmtId="0" fontId="58" fillId="0" borderId="0" xfId="48" applyFont="1" applyAlignment="1">
      <alignment vertical="center" wrapText="1"/>
    </xf>
    <xf numFmtId="0" fontId="164" fillId="0" borderId="0" xfId="48" applyFont="1" applyBorder="1" applyAlignment="1">
      <alignment horizontal="center" vertical="center"/>
    </xf>
    <xf numFmtId="0" fontId="58" fillId="0" borderId="21" xfId="48" applyFont="1" applyBorder="1" applyAlignment="1">
      <alignment horizontal="center" vertical="center" wrapText="1"/>
    </xf>
    <xf numFmtId="0" fontId="58" fillId="0" borderId="20" xfId="48" applyFont="1" applyBorder="1" applyAlignment="1">
      <alignment horizontal="center" vertical="center" wrapText="1"/>
    </xf>
    <xf numFmtId="0" fontId="58" fillId="0" borderId="10" xfId="48" applyFont="1" applyBorder="1" applyAlignment="1">
      <alignment vertical="center" wrapText="1"/>
    </xf>
    <xf numFmtId="0" fontId="58" fillId="0" borderId="22" xfId="48" applyFont="1" applyBorder="1" applyAlignment="1">
      <alignment vertical="center" wrapText="1"/>
    </xf>
    <xf numFmtId="0" fontId="58" fillId="0" borderId="24" xfId="48" applyFont="1" applyBorder="1" applyAlignment="1">
      <alignment vertical="center" wrapText="1"/>
    </xf>
    <xf numFmtId="0" fontId="75" fillId="0" borderId="0" xfId="55" applyFont="1" applyAlignment="1">
      <alignment horizontal="right" vertical="center"/>
    </xf>
    <xf numFmtId="0" fontId="77" fillId="0" borderId="0" xfId="55" applyFont="1" applyAlignment="1">
      <alignment horizontal="center" vertical="center"/>
    </xf>
    <xf numFmtId="0" fontId="75" fillId="0" borderId="219" xfId="48" applyFont="1" applyBorder="1" applyAlignment="1">
      <alignment horizontal="center" vertical="center"/>
    </xf>
    <xf numFmtId="0" fontId="75" fillId="0" borderId="220" xfId="48" applyFont="1" applyBorder="1" applyAlignment="1" applyProtection="1">
      <alignment horizontal="center" vertical="center"/>
      <protection locked="0"/>
    </xf>
    <xf numFmtId="0" fontId="18" fillId="0" borderId="220" xfId="48" applyFont="1" applyBorder="1" applyAlignment="1" applyProtection="1">
      <alignment horizontal="left" vertical="center" wrapText="1"/>
      <protection locked="0"/>
    </xf>
    <xf numFmtId="0" fontId="75" fillId="0" borderId="220" xfId="48" applyFont="1" applyBorder="1" applyAlignment="1">
      <alignment horizontal="center" vertical="center" shrinkToFit="1"/>
    </xf>
    <xf numFmtId="0" fontId="58" fillId="0" borderId="220" xfId="48" applyFont="1" applyBorder="1" applyAlignment="1" applyProtection="1">
      <alignment horizontal="center" vertical="center"/>
      <protection locked="0"/>
    </xf>
    <xf numFmtId="0" fontId="58" fillId="0" borderId="219" xfId="48" applyFont="1" applyBorder="1" applyAlignment="1">
      <alignment horizontal="center" vertical="center" wrapText="1"/>
    </xf>
    <xf numFmtId="0" fontId="75" fillId="0" borderId="221" xfId="55" applyFont="1" applyBorder="1" applyAlignment="1">
      <alignment horizontal="left" vertical="center" indent="1"/>
    </xf>
    <xf numFmtId="0" fontId="75" fillId="0" borderId="222" xfId="55" applyFont="1" applyBorder="1" applyAlignment="1">
      <alignment horizontal="left" vertical="center" indent="1"/>
    </xf>
    <xf numFmtId="0" fontId="75" fillId="0" borderId="223" xfId="55" applyFont="1" applyBorder="1" applyAlignment="1">
      <alignment horizontal="left" vertical="center" indent="1"/>
    </xf>
    <xf numFmtId="0" fontId="75" fillId="0" borderId="224" xfId="55" applyFont="1" applyBorder="1" applyAlignment="1">
      <alignment horizontal="center" vertical="center"/>
    </xf>
    <xf numFmtId="0" fontId="75" fillId="0" borderId="225" xfId="55" applyFont="1" applyBorder="1" applyAlignment="1">
      <alignment horizontal="center" vertical="center"/>
    </xf>
    <xf numFmtId="188" fontId="75" fillId="0" borderId="219" xfId="55" applyNumberFormat="1" applyFont="1" applyBorder="1" applyAlignment="1" applyProtection="1">
      <alignment horizontal="right" vertical="center"/>
      <protection locked="0"/>
    </xf>
    <xf numFmtId="194" fontId="75" fillId="0" borderId="228" xfId="55" applyNumberFormat="1" applyFont="1" applyBorder="1" applyAlignment="1">
      <alignment horizontal="center" vertical="center"/>
    </xf>
    <xf numFmtId="194" fontId="75" fillId="0" borderId="229" xfId="55" applyNumberFormat="1" applyFont="1" applyBorder="1" applyAlignment="1">
      <alignment horizontal="center" vertical="center"/>
    </xf>
    <xf numFmtId="0" fontId="75" fillId="0" borderId="249" xfId="55" applyFont="1" applyBorder="1" applyAlignment="1">
      <alignment horizontal="center" vertical="center"/>
    </xf>
    <xf numFmtId="0" fontId="75" fillId="0" borderId="230" xfId="55" applyFont="1" applyBorder="1" applyAlignment="1">
      <alignment horizontal="center" vertical="center"/>
    </xf>
    <xf numFmtId="188" fontId="75" fillId="0" borderId="231" xfId="55" applyNumberFormat="1" applyFont="1" applyBorder="1" applyAlignment="1">
      <alignment horizontal="right" vertical="center"/>
    </xf>
    <xf numFmtId="196" fontId="75" fillId="0" borderId="233" xfId="55" applyNumberFormat="1" applyFont="1" applyBorder="1" applyAlignment="1">
      <alignment horizontal="center" vertical="center"/>
    </xf>
    <xf numFmtId="196" fontId="75" fillId="0" borderId="234" xfId="55" applyNumberFormat="1" applyFont="1" applyBorder="1" applyAlignment="1">
      <alignment horizontal="center" vertical="center"/>
    </xf>
    <xf numFmtId="0" fontId="75" fillId="0" borderId="230" xfId="55" applyFont="1" applyBorder="1" applyAlignment="1">
      <alignment horizontal="left" vertical="center" indent="1"/>
    </xf>
    <xf numFmtId="0" fontId="75" fillId="0" borderId="235" xfId="55" applyFont="1" applyBorder="1" applyAlignment="1">
      <alignment horizontal="center" vertical="center"/>
    </xf>
    <xf numFmtId="0" fontId="75" fillId="0" borderId="236" xfId="55" applyFont="1" applyBorder="1" applyAlignment="1">
      <alignment horizontal="center" vertical="center"/>
    </xf>
    <xf numFmtId="188" fontId="75" fillId="0" borderId="237" xfId="55" applyNumberFormat="1" applyFont="1" applyBorder="1" applyAlignment="1">
      <alignment horizontal="right" vertical="center"/>
    </xf>
    <xf numFmtId="196" fontId="75" fillId="0" borderId="239" xfId="55" applyNumberFormat="1" applyFont="1" applyBorder="1" applyAlignment="1">
      <alignment horizontal="center" vertical="center"/>
    </xf>
    <xf numFmtId="196" fontId="75" fillId="0" borderId="240" xfId="55" applyNumberFormat="1" applyFont="1" applyBorder="1" applyAlignment="1">
      <alignment horizontal="center" vertical="center"/>
    </xf>
    <xf numFmtId="0" fontId="75" fillId="0" borderId="241" xfId="55" applyFont="1" applyBorder="1" applyAlignment="1">
      <alignment horizontal="left" vertical="center" shrinkToFit="1"/>
    </xf>
    <xf numFmtId="0" fontId="75" fillId="0" borderId="226" xfId="55" applyFont="1" applyBorder="1" applyAlignment="1">
      <alignment horizontal="left" vertical="center" shrinkToFit="1"/>
    </xf>
    <xf numFmtId="0" fontId="75" fillId="0" borderId="242" xfId="55" applyFont="1" applyBorder="1" applyAlignment="1">
      <alignment horizontal="left" vertical="center" shrinkToFit="1"/>
    </xf>
    <xf numFmtId="38" fontId="75" fillId="35" borderId="220" xfId="68" applyFont="1" applyFill="1" applyBorder="1" applyAlignment="1" applyProtection="1">
      <alignment horizontal="center" vertical="center"/>
    </xf>
    <xf numFmtId="38" fontId="75" fillId="35" borderId="243" xfId="68" applyFont="1" applyFill="1" applyBorder="1" applyAlignment="1" applyProtection="1">
      <alignment horizontal="center" vertical="center"/>
    </xf>
    <xf numFmtId="0" fontId="75" fillId="0" borderId="244" xfId="55" applyFont="1" applyBorder="1" applyAlignment="1">
      <alignment horizontal="left" vertical="center" shrinkToFit="1"/>
    </xf>
    <xf numFmtId="0" fontId="75" fillId="0" borderId="245" xfId="55" applyFont="1" applyBorder="1" applyAlignment="1">
      <alignment horizontal="left" vertical="center" shrinkToFit="1"/>
    </xf>
    <xf numFmtId="0" fontId="75" fillId="0" borderId="246" xfId="55" applyFont="1" applyBorder="1" applyAlignment="1">
      <alignment horizontal="left" vertical="center" shrinkToFit="1"/>
    </xf>
    <xf numFmtId="38" fontId="75" fillId="35" borderId="247" xfId="68" applyFont="1" applyFill="1" applyBorder="1" applyAlignment="1" applyProtection="1">
      <alignment horizontal="center" vertical="center"/>
    </xf>
    <xf numFmtId="38" fontId="75" fillId="35" borderId="248" xfId="68" applyFont="1" applyFill="1" applyBorder="1" applyAlignment="1" applyProtection="1">
      <alignment horizontal="center" vertical="center"/>
    </xf>
    <xf numFmtId="0" fontId="75" fillId="0" borderId="252" xfId="55" applyFont="1" applyBorder="1" applyAlignment="1">
      <alignment horizontal="center" vertical="center"/>
    </xf>
    <xf numFmtId="0" fontId="75" fillId="0" borderId="253" xfId="55" applyFont="1" applyBorder="1" applyAlignment="1">
      <alignment horizontal="center" vertical="center"/>
    </xf>
    <xf numFmtId="188" fontId="75" fillId="35" borderId="254" xfId="55" applyNumberFormat="1" applyFont="1" applyFill="1" applyBorder="1" applyAlignment="1" applyProtection="1">
      <alignment horizontal="right" vertical="center"/>
      <protection locked="0"/>
    </xf>
    <xf numFmtId="196" fontId="75" fillId="0" borderId="257" xfId="55" applyNumberFormat="1" applyFont="1" applyBorder="1" applyAlignment="1">
      <alignment horizontal="center" vertical="center"/>
    </xf>
    <xf numFmtId="196" fontId="75" fillId="0" borderId="258" xfId="55" applyNumberFormat="1" applyFont="1" applyBorder="1" applyAlignment="1">
      <alignment horizontal="center" vertical="center"/>
    </xf>
    <xf numFmtId="0" fontId="75" fillId="0" borderId="31" xfId="55" applyFont="1" applyBorder="1" applyAlignment="1">
      <alignment horizontal="center" vertical="center"/>
    </xf>
    <xf numFmtId="0" fontId="75" fillId="0" borderId="70" xfId="55" applyFont="1" applyBorder="1" applyAlignment="1">
      <alignment horizontal="center" vertical="center"/>
    </xf>
    <xf numFmtId="0" fontId="75" fillId="0" borderId="259" xfId="55" applyFont="1" applyBorder="1" applyAlignment="1">
      <alignment horizontal="center" vertical="center"/>
    </xf>
    <xf numFmtId="0" fontId="75" fillId="0" borderId="98" xfId="55" applyFont="1" applyBorder="1" applyAlignment="1">
      <alignment horizontal="center" vertical="center"/>
    </xf>
    <xf numFmtId="0" fontId="75" fillId="0" borderId="0" xfId="55" applyFont="1" applyBorder="1" applyAlignment="1">
      <alignment horizontal="center" vertical="center"/>
    </xf>
    <xf numFmtId="0" fontId="75" fillId="0" borderId="260" xfId="55" applyFont="1" applyBorder="1" applyAlignment="1">
      <alignment horizontal="center" vertical="center"/>
    </xf>
    <xf numFmtId="0" fontId="75" fillId="0" borderId="261" xfId="55" applyFont="1" applyBorder="1" applyAlignment="1">
      <alignment horizontal="center" vertical="center"/>
    </xf>
    <xf numFmtId="0" fontId="75" fillId="0" borderId="262" xfId="55" applyFont="1" applyBorder="1" applyAlignment="1">
      <alignment horizontal="center" vertical="center"/>
    </xf>
    <xf numFmtId="0" fontId="17" fillId="0" borderId="21" xfId="55" applyFont="1" applyBorder="1" applyAlignment="1">
      <alignment horizontal="center" vertical="center" wrapText="1"/>
    </xf>
    <xf numFmtId="0" fontId="17" fillId="0" borderId="232" xfId="55" applyFont="1" applyBorder="1" applyAlignment="1">
      <alignment horizontal="center" vertical="center" wrapText="1"/>
    </xf>
    <xf numFmtId="0" fontId="17" fillId="0" borderId="263" xfId="55" applyFont="1" applyBorder="1" applyAlignment="1">
      <alignment horizontal="center" vertical="center" wrapText="1"/>
    </xf>
    <xf numFmtId="0" fontId="75" fillId="0" borderId="10" xfId="55" applyFont="1" applyBorder="1" applyAlignment="1" applyProtection="1">
      <alignment horizontal="center" vertical="center"/>
      <protection locked="0"/>
    </xf>
    <xf numFmtId="0" fontId="75" fillId="0" borderId="52" xfId="55" applyFont="1" applyBorder="1" applyAlignment="1" applyProtection="1">
      <alignment horizontal="center" vertical="center"/>
      <protection locked="0"/>
    </xf>
    <xf numFmtId="0" fontId="58" fillId="0" borderId="0" xfId="55" applyFont="1" applyBorder="1" applyAlignment="1">
      <alignment horizontal="left" vertical="center" wrapText="1"/>
    </xf>
    <xf numFmtId="0" fontId="75" fillId="0" borderId="21" xfId="55" applyFont="1" applyBorder="1" applyAlignment="1" applyProtection="1">
      <alignment horizontal="center" vertical="center"/>
      <protection locked="0"/>
    </xf>
    <xf numFmtId="0" fontId="75" fillId="0" borderId="55" xfId="55" applyFont="1" applyBorder="1" applyAlignment="1" applyProtection="1">
      <alignment horizontal="center" vertical="center"/>
      <protection locked="0"/>
    </xf>
    <xf numFmtId="0" fontId="18" fillId="0" borderId="31" xfId="55" applyFont="1" applyBorder="1" applyAlignment="1">
      <alignment horizontal="left" vertical="center" wrapText="1" shrinkToFit="1"/>
    </xf>
    <xf numFmtId="0" fontId="18" fillId="0" borderId="70" xfId="55" applyFont="1" applyBorder="1" applyAlignment="1">
      <alignment horizontal="left" vertical="center" wrapText="1" shrinkToFit="1"/>
    </xf>
    <xf numFmtId="0" fontId="18" fillId="0" borderId="99" xfId="55" applyFont="1" applyBorder="1" applyAlignment="1">
      <alignment horizontal="left" vertical="center" wrapText="1" shrinkToFit="1"/>
    </xf>
    <xf numFmtId="0" fontId="18" fillId="0" borderId="78" xfId="55" applyFont="1" applyBorder="1" applyAlignment="1">
      <alignment horizontal="left" vertical="center" wrapText="1" shrinkToFit="1"/>
    </xf>
    <xf numFmtId="0" fontId="18" fillId="0" borderId="264" xfId="55" applyFont="1" applyBorder="1" applyAlignment="1">
      <alignment horizontal="center" vertical="center" wrapText="1" shrinkToFit="1"/>
    </xf>
    <xf numFmtId="0" fontId="18" fillId="0" borderId="265" xfId="55" applyFont="1" applyBorder="1" applyAlignment="1">
      <alignment horizontal="center" vertical="center" wrapText="1" shrinkToFit="1"/>
    </xf>
    <xf numFmtId="0" fontId="18" fillId="0" borderId="67" xfId="55" applyFont="1" applyBorder="1" applyAlignment="1">
      <alignment horizontal="center" vertical="center" wrapText="1" shrinkToFit="1"/>
    </xf>
    <xf numFmtId="0" fontId="18" fillId="0" borderId="61" xfId="55" applyFont="1" applyBorder="1" applyAlignment="1">
      <alignment horizontal="center" vertical="center" wrapText="1" shrinkToFit="1"/>
    </xf>
    <xf numFmtId="0" fontId="58" fillId="0" borderId="220" xfId="48" applyFont="1" applyBorder="1" applyAlignment="1">
      <alignment horizontal="center" vertical="center"/>
    </xf>
    <xf numFmtId="0" fontId="58" fillId="0" borderId="220" xfId="48" applyFont="1" applyBorder="1" applyAlignment="1">
      <alignment horizontal="left" vertical="center" wrapText="1"/>
    </xf>
    <xf numFmtId="0" fontId="60" fillId="0" borderId="0" xfId="63" applyFont="1" applyAlignment="1">
      <alignment horizontal="right" vertical="center"/>
    </xf>
    <xf numFmtId="0" fontId="77" fillId="0" borderId="0" xfId="63" applyFont="1" applyBorder="1" applyAlignment="1">
      <alignment horizontal="center" vertical="center"/>
    </xf>
    <xf numFmtId="0" fontId="60" fillId="0" borderId="17" xfId="69" applyFont="1" applyBorder="1" applyAlignment="1">
      <alignment horizontal="center" vertical="center"/>
    </xf>
    <xf numFmtId="0" fontId="60" fillId="0" borderId="18" xfId="69" applyFont="1" applyBorder="1" applyAlignment="1">
      <alignment horizontal="center" vertical="center"/>
    </xf>
    <xf numFmtId="0" fontId="60" fillId="0" borderId="21" xfId="63" applyFont="1" applyBorder="1" applyAlignment="1">
      <alignment horizontal="left" vertical="center"/>
    </xf>
    <xf numFmtId="0" fontId="60" fillId="0" borderId="19" xfId="63" applyFont="1" applyBorder="1" applyAlignment="1">
      <alignment horizontal="left" vertical="center"/>
    </xf>
    <xf numFmtId="0" fontId="60" fillId="0" borderId="20" xfId="63" applyFont="1" applyBorder="1" applyAlignment="1">
      <alignment horizontal="left" vertical="center"/>
    </xf>
    <xf numFmtId="0" fontId="60" fillId="0" borderId="22" xfId="63" applyFont="1" applyBorder="1" applyAlignment="1">
      <alignment horizontal="center" vertical="center"/>
    </xf>
    <xf numFmtId="0" fontId="60" fillId="0" borderId="23" xfId="63" applyFont="1" applyBorder="1" applyAlignment="1">
      <alignment horizontal="center" vertical="center"/>
    </xf>
    <xf numFmtId="0" fontId="60" fillId="0" borderId="24" xfId="63" applyFont="1" applyBorder="1" applyAlignment="1">
      <alignment horizontal="center" vertical="center"/>
    </xf>
    <xf numFmtId="0" fontId="60" fillId="0" borderId="22" xfId="63" applyFont="1" applyBorder="1" applyAlignment="1">
      <alignment horizontal="left" vertical="center" wrapText="1"/>
    </xf>
    <xf numFmtId="0" fontId="60" fillId="0" borderId="23" xfId="63" applyFont="1" applyBorder="1" applyAlignment="1">
      <alignment horizontal="left" vertical="center" wrapText="1"/>
    </xf>
    <xf numFmtId="0" fontId="60" fillId="0" borderId="24" xfId="63" applyFont="1" applyBorder="1" applyAlignment="1">
      <alignment horizontal="left" vertical="center" wrapText="1"/>
    </xf>
    <xf numFmtId="0" fontId="60" fillId="0" borderId="22" xfId="63" applyFont="1" applyBorder="1" applyAlignment="1">
      <alignment horizontal="center" vertical="center" wrapText="1"/>
    </xf>
    <xf numFmtId="0" fontId="60" fillId="0" borderId="23" xfId="63" applyFont="1" applyBorder="1" applyAlignment="1">
      <alignment horizontal="center" vertical="center" wrapText="1"/>
    </xf>
    <xf numFmtId="0" fontId="60" fillId="0" borderId="24" xfId="63" applyFont="1" applyBorder="1" applyAlignment="1">
      <alignment horizontal="center" vertical="center" wrapText="1"/>
    </xf>
    <xf numFmtId="0" fontId="92" fillId="0" borderId="0" xfId="70" applyFont="1" applyFill="1" applyBorder="1" applyAlignment="1">
      <alignment horizontal="right" vertical="center"/>
    </xf>
    <xf numFmtId="0" fontId="82" fillId="0" borderId="0" xfId="70" applyFont="1" applyFill="1" applyBorder="1" applyAlignment="1">
      <alignment horizontal="center" vertical="center" wrapText="1"/>
    </xf>
    <xf numFmtId="0" fontId="82" fillId="0" borderId="0" xfId="70" applyFont="1" applyFill="1" applyBorder="1" applyAlignment="1">
      <alignment horizontal="center" vertical="center"/>
    </xf>
    <xf numFmtId="0" fontId="92" fillId="0" borderId="266" xfId="70" applyFont="1" applyFill="1" applyBorder="1" applyAlignment="1">
      <alignment horizontal="left" vertical="center"/>
    </xf>
    <xf numFmtId="0" fontId="92" fillId="0" borderId="267" xfId="70" applyFont="1" applyFill="1" applyBorder="1" applyAlignment="1">
      <alignment horizontal="left" vertical="center"/>
    </xf>
    <xf numFmtId="0" fontId="92" fillId="0" borderId="268" xfId="70" applyFont="1" applyFill="1" applyBorder="1" applyAlignment="1">
      <alignment horizontal="left" vertical="center"/>
    </xf>
    <xf numFmtId="0" fontId="92" fillId="0" borderId="269" xfId="70" applyFont="1" applyFill="1" applyBorder="1" applyAlignment="1">
      <alignment horizontal="center" vertical="center"/>
    </xf>
    <xf numFmtId="0" fontId="92" fillId="0" borderId="267" xfId="70" applyFont="1" applyFill="1" applyBorder="1" applyAlignment="1">
      <alignment horizontal="center" vertical="center"/>
    </xf>
    <xf numFmtId="0" fontId="92" fillId="0" borderId="270" xfId="70" applyFont="1" applyFill="1" applyBorder="1" applyAlignment="1">
      <alignment horizontal="center" vertical="center"/>
    </xf>
    <xf numFmtId="0" fontId="92" fillId="0" borderId="96" xfId="70" applyFont="1" applyFill="1" applyBorder="1" applyAlignment="1">
      <alignment horizontal="left" vertical="center"/>
    </xf>
    <xf numFmtId="0" fontId="92" fillId="0" borderId="23" xfId="70" applyFont="1" applyFill="1" applyBorder="1" applyAlignment="1">
      <alignment horizontal="left" vertical="center"/>
    </xf>
    <xf numFmtId="0" fontId="92" fillId="0" borderId="24" xfId="70" applyFont="1" applyFill="1" applyBorder="1" applyAlignment="1">
      <alignment horizontal="left" vertical="center"/>
    </xf>
    <xf numFmtId="0" fontId="79" fillId="0" borderId="22" xfId="70" applyFont="1" applyFill="1" applyBorder="1" applyAlignment="1">
      <alignment horizontal="center" vertical="center"/>
    </xf>
    <xf numFmtId="0" fontId="79" fillId="0" borderId="23" xfId="70" applyFont="1" applyFill="1" applyBorder="1" applyAlignment="1">
      <alignment horizontal="center" vertical="center"/>
    </xf>
    <xf numFmtId="0" fontId="79" fillId="0" borderId="54" xfId="70" applyFont="1" applyFill="1" applyBorder="1" applyAlignment="1">
      <alignment horizontal="center" vertical="center"/>
    </xf>
    <xf numFmtId="0" fontId="92" fillId="0" borderId="97" xfId="70" applyFont="1" applyFill="1" applyBorder="1" applyAlignment="1">
      <alignment horizontal="left" vertical="center" wrapText="1"/>
    </xf>
    <xf numFmtId="0" fontId="92" fillId="0" borderId="17" xfId="70" applyFont="1" applyFill="1" applyBorder="1" applyAlignment="1">
      <alignment horizontal="left" vertical="center" wrapText="1"/>
    </xf>
    <xf numFmtId="0" fontId="92" fillId="0" borderId="18" xfId="70" applyFont="1" applyFill="1" applyBorder="1" applyAlignment="1">
      <alignment horizontal="left" vertical="center" wrapText="1"/>
    </xf>
    <xf numFmtId="0" fontId="92" fillId="0" borderId="98" xfId="70" applyFont="1" applyFill="1" applyBorder="1" applyAlignment="1">
      <alignment horizontal="left" vertical="center" wrapText="1"/>
    </xf>
    <xf numFmtId="0" fontId="92" fillId="0" borderId="0" xfId="70" applyFont="1" applyFill="1" applyBorder="1" applyAlignment="1">
      <alignment horizontal="left" vertical="center" wrapText="1"/>
    </xf>
    <xf numFmtId="0" fontId="92" fillId="0" borderId="12" xfId="70" applyFont="1" applyFill="1" applyBorder="1" applyAlignment="1">
      <alignment horizontal="left" vertical="center" wrapText="1"/>
    </xf>
    <xf numFmtId="0" fontId="92" fillId="0" borderId="168" xfId="70" applyFont="1" applyFill="1" applyBorder="1" applyAlignment="1">
      <alignment horizontal="left" vertical="center" wrapText="1"/>
    </xf>
    <xf numFmtId="0" fontId="92" fillId="0" borderId="13" xfId="70" applyFont="1" applyFill="1" applyBorder="1" applyAlignment="1">
      <alignment horizontal="left" vertical="center" wrapText="1"/>
    </xf>
    <xf numFmtId="0" fontId="92" fillId="0" borderId="14" xfId="70" applyFont="1" applyFill="1" applyBorder="1" applyAlignment="1">
      <alignment horizontal="left" vertical="center" wrapText="1"/>
    </xf>
    <xf numFmtId="0" fontId="79" fillId="0" borderId="11" xfId="70" applyFont="1" applyFill="1" applyBorder="1" applyAlignment="1">
      <alignment horizontal="left" vertical="center" wrapText="1"/>
    </xf>
    <xf numFmtId="0" fontId="79" fillId="0" borderId="17" xfId="70" applyFont="1" applyFill="1" applyBorder="1" applyAlignment="1">
      <alignment horizontal="left" vertical="center" wrapText="1"/>
    </xf>
    <xf numFmtId="0" fontId="79" fillId="0" borderId="18" xfId="70" applyFont="1" applyFill="1" applyBorder="1" applyAlignment="1">
      <alignment horizontal="left" vertical="center" wrapText="1"/>
    </xf>
    <xf numFmtId="0" fontId="79" fillId="0" borderId="16" xfId="70" applyFont="1" applyFill="1" applyBorder="1" applyAlignment="1">
      <alignment horizontal="left" vertical="center" wrapText="1"/>
    </xf>
    <xf numFmtId="0" fontId="79" fillId="0" borderId="13" xfId="70" applyFont="1" applyFill="1" applyBorder="1" applyAlignment="1">
      <alignment horizontal="left" vertical="center" wrapText="1"/>
    </xf>
    <xf numFmtId="0" fontId="79" fillId="0" borderId="14" xfId="70" applyFont="1" applyFill="1" applyBorder="1" applyAlignment="1">
      <alignment horizontal="left" vertical="center" wrapText="1"/>
    </xf>
    <xf numFmtId="0" fontId="79" fillId="0" borderId="11" xfId="70" applyFont="1" applyFill="1" applyBorder="1" applyAlignment="1">
      <alignment horizontal="center" vertical="center"/>
    </xf>
    <xf numFmtId="0" fontId="79" fillId="0" borderId="17" xfId="70" applyFont="1" applyFill="1" applyBorder="1" applyAlignment="1">
      <alignment horizontal="center" vertical="center"/>
    </xf>
    <xf numFmtId="0" fontId="79" fillId="0" borderId="57" xfId="70" applyFont="1" applyFill="1" applyBorder="1" applyAlignment="1">
      <alignment horizontal="center" vertical="center"/>
    </xf>
    <xf numFmtId="0" fontId="79" fillId="0" borderId="16" xfId="70" applyFont="1" applyFill="1" applyBorder="1" applyAlignment="1">
      <alignment horizontal="center" vertical="center"/>
    </xf>
    <xf numFmtId="0" fontId="79" fillId="0" borderId="13" xfId="70" applyFont="1" applyFill="1" applyBorder="1" applyAlignment="1">
      <alignment horizontal="center" vertical="center"/>
    </xf>
    <xf numFmtId="0" fontId="79" fillId="0" borderId="51" xfId="70" applyFont="1" applyFill="1" applyBorder="1" applyAlignment="1">
      <alignment horizontal="center" vertical="center"/>
    </xf>
    <xf numFmtId="0" fontId="79" fillId="0" borderId="22" xfId="70" applyFont="1" applyFill="1" applyBorder="1" applyAlignment="1">
      <alignment horizontal="left" vertical="center"/>
    </xf>
    <xf numFmtId="0" fontId="79" fillId="0" borderId="23" xfId="70" applyFont="1" applyFill="1" applyBorder="1" applyAlignment="1">
      <alignment horizontal="left" vertical="center"/>
    </xf>
    <xf numFmtId="0" fontId="79" fillId="0" borderId="24" xfId="70" applyFont="1" applyFill="1" applyBorder="1" applyAlignment="1">
      <alignment horizontal="left" vertical="center"/>
    </xf>
    <xf numFmtId="0" fontId="87" fillId="0" borderId="64" xfId="70" applyFont="1" applyFill="1" applyBorder="1" applyAlignment="1">
      <alignment horizontal="left"/>
    </xf>
    <xf numFmtId="0" fontId="87" fillId="0" borderId="62" xfId="70" applyFont="1" applyFill="1" applyBorder="1" applyAlignment="1">
      <alignment horizontal="left"/>
    </xf>
    <xf numFmtId="0" fontId="87" fillId="0" borderId="65" xfId="70" applyFont="1" applyFill="1" applyBorder="1" applyAlignment="1">
      <alignment horizontal="left"/>
    </xf>
    <xf numFmtId="0" fontId="79" fillId="0" borderId="0" xfId="70" applyFont="1" applyFill="1" applyBorder="1" applyAlignment="1">
      <alignment horizontal="left" vertical="center"/>
    </xf>
    <xf numFmtId="0" fontId="92" fillId="0" borderId="188" xfId="70" applyFont="1" applyFill="1" applyBorder="1" applyAlignment="1">
      <alignment horizontal="center" vertical="center" textRotation="255" wrapText="1"/>
    </xf>
    <xf numFmtId="0" fontId="92" fillId="0" borderId="189" xfId="70" applyFont="1" applyFill="1" applyBorder="1" applyAlignment="1">
      <alignment horizontal="center" vertical="center" textRotation="255" wrapText="1"/>
    </xf>
    <xf numFmtId="0" fontId="92" fillId="0" borderId="215" xfId="70" applyFont="1" applyFill="1" applyBorder="1" applyAlignment="1">
      <alignment horizontal="center" vertical="center" textRotation="255" wrapText="1"/>
    </xf>
    <xf numFmtId="0" fontId="79" fillId="0" borderId="269" xfId="70" applyFont="1" applyFill="1" applyBorder="1" applyAlignment="1">
      <alignment horizontal="left" vertical="center"/>
    </xf>
    <xf numFmtId="0" fontId="79" fillId="0" borderId="267" xfId="70" applyFont="1" applyFill="1" applyBorder="1" applyAlignment="1">
      <alignment horizontal="left" vertical="center"/>
    </xf>
    <xf numFmtId="0" fontId="87" fillId="0" borderId="267" xfId="70" applyFont="1" applyFill="1" applyBorder="1" applyAlignment="1">
      <alignment horizontal="left" vertical="center" wrapText="1"/>
    </xf>
    <xf numFmtId="0" fontId="87" fillId="0" borderId="270" xfId="70" applyFont="1" applyFill="1" applyBorder="1" applyAlignment="1">
      <alignment horizontal="left" vertical="center" wrapText="1"/>
    </xf>
    <xf numFmtId="0" fontId="87" fillId="0" borderId="23" xfId="70" applyFont="1" applyFill="1" applyBorder="1" applyAlignment="1">
      <alignment horizontal="left" vertical="center" wrapText="1"/>
    </xf>
    <xf numFmtId="0" fontId="87" fillId="0" borderId="54" xfId="70" applyFont="1" applyFill="1" applyBorder="1" applyAlignment="1">
      <alignment horizontal="left" vertical="center" wrapText="1"/>
    </xf>
    <xf numFmtId="0" fontId="79" fillId="0" borderId="22" xfId="70" applyFont="1" applyBorder="1" applyAlignment="1">
      <alignment horizontal="left" vertical="center"/>
    </xf>
    <xf numFmtId="0" fontId="79" fillId="0" borderId="23" xfId="70" applyFont="1" applyBorder="1" applyAlignment="1">
      <alignment horizontal="left" vertical="center"/>
    </xf>
    <xf numFmtId="0" fontId="79" fillId="0" borderId="64" xfId="70" applyFont="1" applyFill="1" applyBorder="1" applyAlignment="1">
      <alignment horizontal="left" vertical="center"/>
    </xf>
    <xf numFmtId="0" fontId="79" fillId="0" borderId="62" xfId="70" applyFont="1" applyFill="1" applyBorder="1" applyAlignment="1">
      <alignment horizontal="left" vertical="center"/>
    </xf>
    <xf numFmtId="0" fontId="79" fillId="0" borderId="0" xfId="70" applyFont="1" applyFill="1" applyBorder="1" applyAlignment="1">
      <alignment horizontal="left" vertical="center" wrapText="1" shrinkToFit="1" readingOrder="1"/>
    </xf>
    <xf numFmtId="0" fontId="79" fillId="0" borderId="0" xfId="70" applyFont="1" applyFill="1" applyBorder="1" applyAlignment="1">
      <alignment horizontal="left" vertical="center" wrapText="1"/>
    </xf>
    <xf numFmtId="0" fontId="3" fillId="0" borderId="0" xfId="70" applyFont="1" applyFill="1" applyBorder="1" applyAlignment="1">
      <alignment horizontal="left" vertical="center"/>
    </xf>
    <xf numFmtId="0" fontId="78" fillId="0" borderId="22" xfId="63" applyFont="1" applyBorder="1" applyAlignment="1">
      <alignment horizontal="center" vertical="center"/>
    </xf>
    <xf numFmtId="0" fontId="78" fillId="0" borderId="23" xfId="63" applyFont="1" applyBorder="1" applyAlignment="1">
      <alignment horizontal="center" vertical="center"/>
    </xf>
    <xf numFmtId="0" fontId="78" fillId="0" borderId="24" xfId="63" applyFont="1" applyBorder="1" applyAlignment="1">
      <alignment horizontal="center" vertical="center"/>
    </xf>
    <xf numFmtId="0" fontId="78" fillId="0" borderId="0" xfId="63" applyFont="1" applyBorder="1" applyAlignment="1">
      <alignment horizontal="center" vertical="center"/>
    </xf>
    <xf numFmtId="0" fontId="89" fillId="0" borderId="0" xfId="63" applyFont="1" applyBorder="1" applyAlignment="1">
      <alignment horizontal="center" vertical="center"/>
    </xf>
    <xf numFmtId="0" fontId="78" fillId="0" borderId="23" xfId="63" applyFont="1" applyBorder="1" applyAlignment="1">
      <alignment horizontal="left" vertical="center"/>
    </xf>
    <xf numFmtId="0" fontId="78" fillId="0" borderId="24" xfId="63" applyFont="1" applyBorder="1" applyAlignment="1">
      <alignment horizontal="left" vertical="center"/>
    </xf>
    <xf numFmtId="0" fontId="78" fillId="0" borderId="0" xfId="63" applyFont="1" applyBorder="1" applyAlignment="1">
      <alignment horizontal="left" vertical="center"/>
    </xf>
    <xf numFmtId="0" fontId="136" fillId="0" borderId="0" xfId="63" applyFont="1" applyBorder="1" applyAlignment="1">
      <alignment horizontal="left" vertical="center" wrapText="1"/>
    </xf>
    <xf numFmtId="0" fontId="136" fillId="0" borderId="0" xfId="63" applyFont="1" applyBorder="1" applyAlignment="1">
      <alignment horizontal="left" vertical="center"/>
    </xf>
    <xf numFmtId="0" fontId="78" fillId="35" borderId="45" xfId="63" applyFont="1" applyFill="1" applyBorder="1" applyAlignment="1">
      <alignment horizontal="center" vertical="center"/>
    </xf>
    <xf numFmtId="0" fontId="78" fillId="35" borderId="46" xfId="63" applyFont="1" applyFill="1" applyBorder="1" applyAlignment="1">
      <alignment horizontal="center" vertical="center"/>
    </xf>
    <xf numFmtId="0" fontId="78" fillId="35" borderId="47" xfId="63" applyFont="1" applyFill="1" applyBorder="1" applyAlignment="1">
      <alignment horizontal="center" vertical="center"/>
    </xf>
    <xf numFmtId="0" fontId="90" fillId="0" borderId="0" xfId="63" applyFont="1" applyBorder="1" applyAlignment="1">
      <alignment horizontal="right" vertical="center"/>
    </xf>
    <xf numFmtId="0" fontId="78" fillId="27" borderId="45" xfId="63" applyFont="1" applyFill="1" applyBorder="1" applyAlignment="1">
      <alignment horizontal="center" vertical="center"/>
    </xf>
    <xf numFmtId="0" fontId="78" fillId="27" borderId="47" xfId="63" applyFont="1" applyFill="1" applyBorder="1" applyAlignment="1">
      <alignment horizontal="center" vertical="center"/>
    </xf>
    <xf numFmtId="0" fontId="90" fillId="35" borderId="45" xfId="63" applyFont="1" applyFill="1" applyBorder="1" applyAlignment="1">
      <alignment horizontal="center" vertical="center"/>
    </xf>
    <xf numFmtId="0" fontId="90" fillId="35" borderId="46" xfId="63" applyFont="1" applyFill="1" applyBorder="1" applyAlignment="1">
      <alignment horizontal="center" vertical="center"/>
    </xf>
    <xf numFmtId="0" fontId="90" fillId="35" borderId="47" xfId="63" applyFont="1" applyFill="1" applyBorder="1" applyAlignment="1">
      <alignment horizontal="center" vertical="center"/>
    </xf>
    <xf numFmtId="0" fontId="142" fillId="0" borderId="31" xfId="63" applyFont="1" applyBorder="1" applyAlignment="1">
      <alignment horizontal="center" vertical="center" wrapText="1"/>
    </xf>
    <xf numFmtId="0" fontId="142" fillId="0" borderId="32" xfId="63" applyFont="1" applyBorder="1" applyAlignment="1">
      <alignment horizontal="center" vertical="center"/>
    </xf>
    <xf numFmtId="0" fontId="142" fillId="0" borderId="98" xfId="63" applyFont="1" applyBorder="1" applyAlignment="1">
      <alignment horizontal="center" vertical="center"/>
    </xf>
    <xf numFmtId="0" fontId="142" fillId="0" borderId="112" xfId="63" applyFont="1" applyBorder="1" applyAlignment="1">
      <alignment horizontal="center" vertical="center"/>
    </xf>
    <xf numFmtId="0" fontId="78" fillId="0" borderId="31" xfId="63" applyFont="1" applyBorder="1" applyAlignment="1">
      <alignment horizontal="center" vertical="center" wrapText="1" shrinkToFit="1"/>
    </xf>
    <xf numFmtId="0" fontId="142" fillId="0" borderId="70" xfId="63" applyFont="1" applyBorder="1" applyAlignment="1">
      <alignment horizontal="center" vertical="center" shrinkToFit="1"/>
    </xf>
    <xf numFmtId="0" fontId="142" fillId="0" borderId="33" xfId="63" applyFont="1" applyBorder="1" applyAlignment="1">
      <alignment horizontal="center" vertical="center" shrinkToFit="1"/>
    </xf>
    <xf numFmtId="0" fontId="142" fillId="0" borderId="99" xfId="63" applyFont="1" applyBorder="1" applyAlignment="1">
      <alignment horizontal="center" vertical="center" shrinkToFit="1"/>
    </xf>
    <xf numFmtId="0" fontId="142" fillId="0" borderId="78" xfId="63" applyFont="1" applyBorder="1" applyAlignment="1">
      <alignment horizontal="center" vertical="center" shrinkToFit="1"/>
    </xf>
    <xf numFmtId="0" fontId="142" fillId="0" borderId="77" xfId="63" applyFont="1" applyBorder="1" applyAlignment="1">
      <alignment horizontal="center" vertical="center" shrinkToFit="1"/>
    </xf>
    <xf numFmtId="0" fontId="78" fillId="0" borderId="35" xfId="63" applyFont="1" applyBorder="1" applyAlignment="1">
      <alignment horizontal="center" vertical="center"/>
    </xf>
    <xf numFmtId="0" fontId="78" fillId="0" borderId="70" xfId="63" applyFont="1" applyBorder="1" applyAlignment="1">
      <alignment horizontal="center" vertical="center"/>
    </xf>
    <xf numFmtId="0" fontId="78" fillId="0" borderId="32" xfId="63" applyFont="1" applyBorder="1" applyAlignment="1">
      <alignment horizontal="center" vertical="center"/>
    </xf>
    <xf numFmtId="0" fontId="78" fillId="0" borderId="190" xfId="63" applyFont="1" applyBorder="1" applyAlignment="1">
      <alignment horizontal="center" vertical="center"/>
    </xf>
    <xf numFmtId="0" fontId="78" fillId="0" borderId="78" xfId="63" applyFont="1" applyBorder="1" applyAlignment="1">
      <alignment horizontal="center" vertical="center"/>
    </xf>
    <xf numFmtId="0" fontId="78" fillId="0" borderId="187" xfId="63" applyFont="1" applyBorder="1" applyAlignment="1">
      <alignment horizontal="center" vertical="center"/>
    </xf>
    <xf numFmtId="0" fontId="78" fillId="0" borderId="31" xfId="63" applyFont="1" applyBorder="1" applyAlignment="1">
      <alignment horizontal="center" vertical="center" wrapText="1"/>
    </xf>
    <xf numFmtId="0" fontId="78" fillId="0" borderId="70" xfId="63" applyFont="1" applyBorder="1" applyAlignment="1">
      <alignment horizontal="center" vertical="center" wrapText="1"/>
    </xf>
    <xf numFmtId="0" fontId="78" fillId="0" borderId="32" xfId="63" applyFont="1" applyBorder="1" applyAlignment="1">
      <alignment horizontal="center" vertical="center" wrapText="1"/>
    </xf>
    <xf numFmtId="0" fontId="78" fillId="0" borderId="99" xfId="63" applyFont="1" applyBorder="1" applyAlignment="1">
      <alignment horizontal="center" vertical="center" wrapText="1"/>
    </xf>
    <xf numFmtId="0" fontId="78" fillId="0" borderId="78" xfId="63" applyFont="1" applyBorder="1" applyAlignment="1">
      <alignment horizontal="center" vertical="center" wrapText="1"/>
    </xf>
    <xf numFmtId="0" fontId="78" fillId="0" borderId="187" xfId="63" applyFont="1" applyBorder="1" applyAlignment="1">
      <alignment horizontal="center" vertical="center" wrapText="1"/>
    </xf>
    <xf numFmtId="0" fontId="78" fillId="0" borderId="45" xfId="63" applyFont="1" applyBorder="1" applyAlignment="1">
      <alignment horizontal="center" vertical="center"/>
    </xf>
    <xf numFmtId="0" fontId="78" fillId="0" borderId="47" xfId="63" applyFont="1" applyBorder="1" applyAlignment="1">
      <alignment horizontal="center" vertical="center"/>
    </xf>
    <xf numFmtId="0" fontId="78" fillId="0" borderId="13" xfId="63" applyFont="1" applyBorder="1" applyAlignment="1">
      <alignment horizontal="center" vertical="center" shrinkToFit="1"/>
    </xf>
    <xf numFmtId="0" fontId="78" fillId="0" borderId="14" xfId="63" applyFont="1" applyBorder="1" applyAlignment="1">
      <alignment horizontal="center" vertical="center" shrinkToFit="1"/>
    </xf>
    <xf numFmtId="0" fontId="78" fillId="0" borderId="269" xfId="63" applyFont="1" applyBorder="1" applyAlignment="1">
      <alignment horizontal="left" vertical="center" wrapText="1" shrinkToFit="1"/>
    </xf>
    <xf numFmtId="0" fontId="78" fillId="0" borderId="267" xfId="63" applyFont="1" applyBorder="1" applyAlignment="1">
      <alignment horizontal="left" vertical="center" wrapText="1" shrinkToFit="1"/>
    </xf>
    <xf numFmtId="0" fontId="78" fillId="0" borderId="270" xfId="63" applyFont="1" applyBorder="1" applyAlignment="1">
      <alignment horizontal="left" vertical="center" wrapText="1" shrinkToFit="1"/>
    </xf>
    <xf numFmtId="0" fontId="78" fillId="35" borderId="168" xfId="63" applyFont="1" applyFill="1" applyBorder="1" applyAlignment="1">
      <alignment horizontal="center" vertical="center"/>
    </xf>
    <xf numFmtId="0" fontId="78" fillId="35" borderId="51" xfId="63" applyFont="1" applyFill="1" applyBorder="1" applyAlignment="1">
      <alignment horizontal="center" vertical="center"/>
    </xf>
    <xf numFmtId="0" fontId="78" fillId="0" borderId="112" xfId="63" applyFont="1" applyBorder="1" applyAlignment="1">
      <alignment horizontal="center" vertical="center"/>
    </xf>
    <xf numFmtId="0" fontId="78" fillId="0" borderId="23" xfId="63" applyFont="1" applyBorder="1" applyAlignment="1">
      <alignment horizontal="center" vertical="center" shrinkToFit="1"/>
    </xf>
    <xf numFmtId="0" fontId="78" fillId="0" borderId="24" xfId="63" applyFont="1" applyBorder="1" applyAlignment="1">
      <alignment horizontal="center" vertical="center" shrinkToFit="1"/>
    </xf>
    <xf numFmtId="0" fontId="78" fillId="0" borderId="22" xfId="63" applyFont="1" applyBorder="1" applyAlignment="1">
      <alignment horizontal="left" vertical="center" wrapText="1" shrinkToFit="1"/>
    </xf>
    <xf numFmtId="0" fontId="78" fillId="0" borderId="23" xfId="63" applyFont="1" applyBorder="1" applyAlignment="1">
      <alignment horizontal="left" vertical="center" wrapText="1" shrinkToFit="1"/>
    </xf>
    <xf numFmtId="0" fontId="78" fillId="0" borderId="54" xfId="63" applyFont="1" applyBorder="1" applyAlignment="1">
      <alignment horizontal="left" vertical="center" wrapText="1" shrinkToFit="1"/>
    </xf>
    <xf numFmtId="0" fontId="78" fillId="35" borderId="96" xfId="63" applyFont="1" applyFill="1" applyBorder="1" applyAlignment="1">
      <alignment horizontal="center" vertical="center"/>
    </xf>
    <xf numFmtId="0" fontId="78" fillId="35" borderId="54" xfId="63" applyFont="1" applyFill="1" applyBorder="1" applyAlignment="1">
      <alignment horizontal="center" vertical="center"/>
    </xf>
    <xf numFmtId="0" fontId="78" fillId="0" borderId="17" xfId="63" applyFont="1" applyBorder="1" applyAlignment="1">
      <alignment horizontal="center" vertical="center" shrinkToFit="1"/>
    </xf>
    <xf numFmtId="0" fontId="78" fillId="0" borderId="18" xfId="63" applyFont="1" applyBorder="1" applyAlignment="1">
      <alignment horizontal="center" vertical="center" shrinkToFit="1"/>
    </xf>
    <xf numFmtId="0" fontId="78" fillId="0" borderId="64" xfId="63" applyFont="1" applyBorder="1" applyAlignment="1">
      <alignment horizontal="center" vertical="center" wrapText="1" shrinkToFit="1"/>
    </xf>
    <xf numFmtId="0" fontId="78" fillId="0" borderId="62" xfId="63" applyFont="1" applyBorder="1" applyAlignment="1">
      <alignment horizontal="center" vertical="center" wrapText="1" shrinkToFit="1"/>
    </xf>
    <xf numFmtId="0" fontId="78" fillId="0" borderId="65" xfId="63" applyFont="1" applyBorder="1" applyAlignment="1">
      <alignment horizontal="center" vertical="center" wrapText="1" shrinkToFit="1"/>
    </xf>
    <xf numFmtId="0" fontId="78" fillId="35" borderId="97" xfId="63" applyFont="1" applyFill="1" applyBorder="1" applyAlignment="1">
      <alignment horizontal="center" vertical="center"/>
    </xf>
    <xf numFmtId="0" fontId="78" fillId="35" borderId="57" xfId="63" applyFont="1" applyFill="1" applyBorder="1" applyAlignment="1">
      <alignment horizontal="center" vertical="center"/>
    </xf>
    <xf numFmtId="0" fontId="78" fillId="0" borderId="46" xfId="63" applyFont="1" applyBorder="1" applyAlignment="1">
      <alignment horizontal="center" vertical="center"/>
    </xf>
    <xf numFmtId="0" fontId="78" fillId="0" borderId="108" xfId="63" applyFont="1" applyBorder="1" applyAlignment="1">
      <alignment horizontal="center" vertical="center"/>
    </xf>
    <xf numFmtId="0" fontId="78" fillId="0" borderId="123" xfId="63" applyFont="1" applyBorder="1" applyAlignment="1">
      <alignment horizontal="center" vertical="center"/>
    </xf>
    <xf numFmtId="0" fontId="78" fillId="0" borderId="31" xfId="63" applyFont="1" applyBorder="1" applyAlignment="1">
      <alignment horizontal="left" vertical="center"/>
    </xf>
    <xf numFmtId="0" fontId="78" fillId="0" borderId="70" xfId="63" applyFont="1" applyBorder="1" applyAlignment="1">
      <alignment horizontal="left" vertical="center"/>
    </xf>
    <xf numFmtId="0" fontId="78" fillId="0" borderId="99" xfId="63" applyFont="1" applyBorder="1" applyAlignment="1">
      <alignment horizontal="left" vertical="center"/>
    </xf>
    <xf numFmtId="0" fontId="78" fillId="0" borderId="78" xfId="63" applyFont="1" applyBorder="1" applyAlignment="1">
      <alignment horizontal="left" vertical="center"/>
    </xf>
    <xf numFmtId="0" fontId="78" fillId="35" borderId="31" xfId="63" applyFont="1" applyFill="1" applyBorder="1" applyAlignment="1">
      <alignment horizontal="center" vertical="center"/>
    </xf>
    <xf numFmtId="0" fontId="78" fillId="35" borderId="70" xfId="63" applyFont="1" applyFill="1" applyBorder="1" applyAlignment="1">
      <alignment horizontal="center" vertical="center"/>
    </xf>
    <xf numFmtId="0" fontId="78" fillId="35" borderId="32" xfId="63" applyFont="1" applyFill="1" applyBorder="1" applyAlignment="1">
      <alignment horizontal="center" vertical="center"/>
    </xf>
    <xf numFmtId="0" fontId="78" fillId="35" borderId="99" xfId="63" applyFont="1" applyFill="1" applyBorder="1" applyAlignment="1">
      <alignment horizontal="center" vertical="center"/>
    </xf>
    <xf numFmtId="0" fontId="78" fillId="35" borderId="78" xfId="63" applyFont="1" applyFill="1" applyBorder="1" applyAlignment="1">
      <alignment horizontal="center" vertical="center"/>
    </xf>
    <xf numFmtId="0" fontId="78" fillId="35" borderId="187" xfId="63" applyFont="1" applyFill="1" applyBorder="1" applyAlignment="1">
      <alignment horizontal="center" vertical="center"/>
    </xf>
    <xf numFmtId="0" fontId="78" fillId="0" borderId="45" xfId="63" applyFont="1" applyBorder="1" applyAlignment="1">
      <alignment horizontal="center" vertical="center" wrapText="1"/>
    </xf>
    <xf numFmtId="0" fontId="78" fillId="0" borderId="46" xfId="63" applyFont="1" applyBorder="1" applyAlignment="1">
      <alignment horizontal="center" vertical="center" wrapText="1"/>
    </xf>
    <xf numFmtId="0" fontId="78" fillId="0" borderId="47" xfId="63" applyFont="1" applyBorder="1" applyAlignment="1">
      <alignment horizontal="center" vertical="center" wrapText="1"/>
    </xf>
    <xf numFmtId="0" fontId="137" fillId="0" borderId="14" xfId="63" applyFont="1" applyBorder="1" applyAlignment="1">
      <alignment horizontal="left" vertical="center" wrapText="1"/>
    </xf>
    <xf numFmtId="0" fontId="137" fillId="0" borderId="20" xfId="63" applyFont="1" applyBorder="1" applyAlignment="1">
      <alignment horizontal="left" vertical="center" wrapText="1"/>
    </xf>
    <xf numFmtId="0" fontId="137" fillId="0" borderId="69" xfId="63" applyFont="1" applyBorder="1" applyAlignment="1">
      <alignment horizontal="left" vertical="center" wrapText="1"/>
    </xf>
    <xf numFmtId="0" fontId="137" fillId="0" borderId="67" xfId="63" applyFont="1" applyBorder="1" applyAlignment="1">
      <alignment horizontal="left" vertical="center" wrapText="1"/>
    </xf>
    <xf numFmtId="0" fontId="90" fillId="0" borderId="269" xfId="63" applyFont="1" applyFill="1" applyBorder="1" applyAlignment="1">
      <alignment horizontal="center" vertical="center" wrapText="1"/>
    </xf>
    <xf numFmtId="0" fontId="90" fillId="0" borderId="64" xfId="63" applyFont="1" applyFill="1" applyBorder="1" applyAlignment="1">
      <alignment horizontal="center" vertical="center" wrapText="1"/>
    </xf>
    <xf numFmtId="0" fontId="142" fillId="0" borderId="273" xfId="0" applyFont="1" applyFill="1" applyBorder="1" applyAlignment="1">
      <alignment horizontal="center" vertical="top" wrapText="1"/>
    </xf>
    <xf numFmtId="0" fontId="142" fillId="0" borderId="265" xfId="0" applyFont="1" applyFill="1" applyBorder="1" applyAlignment="1">
      <alignment horizontal="center" vertical="top" wrapText="1"/>
    </xf>
    <xf numFmtId="0" fontId="142" fillId="0" borderId="45" xfId="63" applyFont="1" applyBorder="1" applyAlignment="1">
      <alignment horizontal="center" vertical="center" wrapText="1"/>
    </xf>
    <xf numFmtId="0" fontId="142" fillId="0" borderId="46" xfId="63" applyFont="1" applyBorder="1" applyAlignment="1">
      <alignment horizontal="center" vertical="center" wrapText="1"/>
    </xf>
    <xf numFmtId="0" fontId="142" fillId="0" borderId="47" xfId="63" applyFont="1" applyBorder="1" applyAlignment="1">
      <alignment horizontal="center" vertical="center" wrapText="1"/>
    </xf>
    <xf numFmtId="0" fontId="88" fillId="0" borderId="76" xfId="0" applyFont="1" applyFill="1" applyBorder="1" applyAlignment="1">
      <alignment horizontal="center" vertical="center" wrapText="1"/>
    </xf>
    <xf numFmtId="0" fontId="88" fillId="0" borderId="61" xfId="0" applyFont="1" applyFill="1" applyBorder="1" applyAlignment="1">
      <alignment horizontal="center" vertical="center" wrapText="1"/>
    </xf>
    <xf numFmtId="0" fontId="78" fillId="0" borderId="0" xfId="63" applyFont="1" applyAlignment="1">
      <alignment horizontal="right" vertical="top"/>
    </xf>
    <xf numFmtId="0" fontId="82" fillId="0" borderId="0" xfId="63" applyFont="1" applyAlignment="1">
      <alignment horizontal="center" vertical="center"/>
    </xf>
    <xf numFmtId="0" fontId="78" fillId="0" borderId="22" xfId="63" applyFont="1" applyBorder="1" applyAlignment="1">
      <alignment horizontal="distributed" vertical="center" justifyLastLine="1"/>
    </xf>
    <xf numFmtId="0" fontId="78" fillId="0" borderId="23" xfId="63" applyFont="1" applyBorder="1" applyAlignment="1">
      <alignment horizontal="distributed" vertical="center" justifyLastLine="1"/>
    </xf>
    <xf numFmtId="0" fontId="78" fillId="0" borderId="24" xfId="63" applyFont="1" applyBorder="1" applyAlignment="1">
      <alignment horizontal="distributed" vertical="center" justifyLastLine="1"/>
    </xf>
    <xf numFmtId="0" fontId="79" fillId="0" borderId="11" xfId="63" applyFont="1" applyBorder="1" applyAlignment="1">
      <alignment horizontal="center" vertical="center"/>
    </xf>
    <xf numFmtId="0" fontId="79" fillId="0" borderId="17" xfId="63" applyFont="1" applyBorder="1" applyAlignment="1">
      <alignment horizontal="center" vertical="center"/>
    </xf>
    <xf numFmtId="0" fontId="79" fillId="0" borderId="18" xfId="63" applyFont="1" applyBorder="1" applyAlignment="1">
      <alignment horizontal="center" vertical="center"/>
    </xf>
    <xf numFmtId="0" fontId="79" fillId="0" borderId="16" xfId="63" applyFont="1" applyBorder="1" applyAlignment="1">
      <alignment horizontal="center" vertical="center"/>
    </xf>
    <xf numFmtId="0" fontId="79" fillId="0" borderId="13" xfId="63" applyFont="1" applyBorder="1" applyAlignment="1">
      <alignment horizontal="center" vertical="center"/>
    </xf>
    <xf numFmtId="0" fontId="79" fillId="0" borderId="14" xfId="63" applyFont="1" applyBorder="1" applyAlignment="1">
      <alignment horizontal="center" vertical="center"/>
    </xf>
    <xf numFmtId="0" fontId="79" fillId="0" borderId="15" xfId="63" applyFont="1" applyBorder="1" applyAlignment="1">
      <alignment horizontal="center" vertical="center"/>
    </xf>
    <xf numFmtId="0" fontId="79" fillId="0" borderId="0" xfId="63" applyFont="1" applyBorder="1" applyAlignment="1">
      <alignment horizontal="center" vertical="center"/>
    </xf>
    <xf numFmtId="0" fontId="79" fillId="0" borderId="12" xfId="63" applyFont="1" applyBorder="1" applyAlignment="1">
      <alignment horizontal="center" vertical="center"/>
    </xf>
    <xf numFmtId="0" fontId="79" fillId="0" borderId="0" xfId="63" applyFont="1" applyBorder="1" applyAlignment="1">
      <alignment horizontal="left" vertical="center"/>
    </xf>
    <xf numFmtId="0" fontId="79" fillId="0" borderId="13" xfId="63" applyFont="1" applyBorder="1" applyAlignment="1">
      <alignment horizontal="left" vertical="center"/>
    </xf>
    <xf numFmtId="0" fontId="79" fillId="0" borderId="0" xfId="57" applyFont="1" applyAlignment="1">
      <alignment horizontal="right" vertical="center"/>
    </xf>
    <xf numFmtId="0" fontId="82" fillId="0" borderId="0" xfId="57" applyFont="1" applyAlignment="1">
      <alignment horizontal="center" vertical="center"/>
    </xf>
    <xf numFmtId="0" fontId="79" fillId="0" borderId="10" xfId="57" applyFont="1" applyBorder="1" applyAlignment="1">
      <alignment horizontal="left" vertical="center"/>
    </xf>
    <xf numFmtId="0" fontId="79" fillId="0" borderId="22" xfId="57" applyFont="1" applyBorder="1" applyAlignment="1">
      <alignment horizontal="center" vertical="center"/>
    </xf>
    <xf numFmtId="0" fontId="79" fillId="0" borderId="23" xfId="57" applyFont="1" applyBorder="1" applyAlignment="1">
      <alignment horizontal="center" vertical="center"/>
    </xf>
    <xf numFmtId="0" fontId="79" fillId="0" borderId="24" xfId="57" applyFont="1" applyBorder="1" applyAlignment="1">
      <alignment horizontal="center" vertical="center"/>
    </xf>
    <xf numFmtId="0" fontId="79" fillId="0" borderId="22" xfId="57" applyFont="1" applyBorder="1" applyAlignment="1">
      <alignment horizontal="left" vertical="center"/>
    </xf>
    <xf numFmtId="0" fontId="79" fillId="0" borderId="24" xfId="57" applyFont="1" applyBorder="1" applyAlignment="1">
      <alignment horizontal="left" vertical="center"/>
    </xf>
    <xf numFmtId="0" fontId="78" fillId="0" borderId="22" xfId="63" applyFont="1" applyBorder="1" applyAlignment="1">
      <alignment horizontal="center" vertical="center" wrapText="1"/>
    </xf>
    <xf numFmtId="0" fontId="78" fillId="0" borderId="23" xfId="63" applyFont="1" applyBorder="1" applyAlignment="1">
      <alignment horizontal="center" vertical="center" wrapText="1"/>
    </xf>
    <xf numFmtId="0" fontId="78" fillId="0" borderId="24" xfId="63" applyFont="1" applyBorder="1" applyAlignment="1">
      <alignment horizontal="center" vertical="center" wrapText="1"/>
    </xf>
    <xf numFmtId="0" fontId="65" fillId="0" borderId="0" xfId="57" applyFont="1" applyAlignment="1">
      <alignment horizontal="left" vertical="center" wrapText="1"/>
    </xf>
    <xf numFmtId="0" fontId="65" fillId="0" borderId="0" xfId="57" applyFont="1" applyAlignment="1">
      <alignment horizontal="left" vertical="center"/>
    </xf>
    <xf numFmtId="0" fontId="147" fillId="30" borderId="22" xfId="71" applyFont="1" applyFill="1" applyBorder="1" applyAlignment="1">
      <alignment horizontal="center" vertical="center" wrapText="1"/>
    </xf>
    <xf numFmtId="0" fontId="147" fillId="30" borderId="23" xfId="71" applyFont="1" applyFill="1" applyBorder="1" applyAlignment="1">
      <alignment horizontal="center" vertical="center" wrapText="1"/>
    </xf>
    <xf numFmtId="0" fontId="147" fillId="30" borderId="24" xfId="71" applyFont="1" applyFill="1" applyBorder="1" applyAlignment="1">
      <alignment horizontal="center" vertical="center" wrapText="1"/>
    </xf>
    <xf numFmtId="0" fontId="147" fillId="27" borderId="22" xfId="71" applyFont="1" applyFill="1" applyBorder="1" applyAlignment="1">
      <alignment horizontal="center" vertical="center" wrapText="1"/>
    </xf>
    <xf numFmtId="0" fontId="147" fillId="27" borderId="23" xfId="71" applyFont="1" applyFill="1" applyBorder="1" applyAlignment="1">
      <alignment horizontal="center" vertical="center" wrapText="1"/>
    </xf>
    <xf numFmtId="0" fontId="147" fillId="27" borderId="24" xfId="71" applyFont="1" applyFill="1" applyBorder="1" applyAlignment="1">
      <alignment horizontal="center" vertical="center" wrapText="1"/>
    </xf>
    <xf numFmtId="0" fontId="147" fillId="30" borderId="11" xfId="71" applyFont="1" applyFill="1" applyBorder="1" applyAlignment="1">
      <alignment horizontal="center" vertical="center"/>
    </xf>
    <xf numFmtId="0" fontId="147" fillId="30" borderId="17" xfId="71" applyFont="1" applyFill="1" applyBorder="1" applyAlignment="1">
      <alignment horizontal="center" vertical="center"/>
    </xf>
    <xf numFmtId="0" fontId="147" fillId="30" borderId="18" xfId="71" applyFont="1" applyFill="1" applyBorder="1" applyAlignment="1">
      <alignment horizontal="center" vertical="center"/>
    </xf>
    <xf numFmtId="0" fontId="147" fillId="0" borderId="0" xfId="71" applyFont="1" applyAlignment="1">
      <alignment horizontal="center" vertical="center"/>
    </xf>
    <xf numFmtId="0" fontId="147" fillId="0" borderId="13" xfId="71" applyFont="1" applyBorder="1" applyAlignment="1">
      <alignment horizontal="center" vertical="center"/>
    </xf>
    <xf numFmtId="0" fontId="145" fillId="0" borderId="0" xfId="71" applyFont="1" applyAlignment="1">
      <alignment horizontal="center" vertical="center" wrapText="1"/>
    </xf>
    <xf numFmtId="0" fontId="147" fillId="30" borderId="22" xfId="71" applyFont="1" applyFill="1" applyBorder="1" applyAlignment="1">
      <alignment horizontal="center" vertical="center"/>
    </xf>
    <xf numFmtId="0" fontId="147" fillId="30" borderId="23" xfId="71" applyFont="1" applyFill="1" applyBorder="1" applyAlignment="1">
      <alignment horizontal="center" vertical="center"/>
    </xf>
    <xf numFmtId="0" fontId="147" fillId="30" borderId="24" xfId="71" applyFont="1" applyFill="1" applyBorder="1" applyAlignment="1">
      <alignment horizontal="center" vertical="center"/>
    </xf>
    <xf numFmtId="0" fontId="147" fillId="0" borderId="10" xfId="71" applyFont="1" applyBorder="1" applyAlignment="1">
      <alignment horizontal="center" vertical="center"/>
    </xf>
    <xf numFmtId="0" fontId="147" fillId="30" borderId="10" xfId="71" applyFont="1" applyFill="1" applyBorder="1" applyAlignment="1">
      <alignment horizontal="center" vertical="center"/>
    </xf>
    <xf numFmtId="0" fontId="147" fillId="0" borderId="22" xfId="71" applyFont="1" applyBorder="1" applyAlignment="1">
      <alignment horizontal="center" vertical="center"/>
    </xf>
    <xf numFmtId="0" fontId="147" fillId="0" borderId="23" xfId="71" applyFont="1" applyBorder="1" applyAlignment="1">
      <alignment horizontal="center" vertical="center"/>
    </xf>
    <xf numFmtId="0" fontId="147" fillId="0" borderId="24" xfId="71" applyFont="1" applyBorder="1" applyAlignment="1">
      <alignment horizontal="center" vertical="center"/>
    </xf>
    <xf numFmtId="0" fontId="147" fillId="36" borderId="11" xfId="71" applyFont="1" applyFill="1" applyBorder="1" applyAlignment="1">
      <alignment horizontal="center" vertical="center"/>
    </xf>
    <xf numFmtId="0" fontId="147" fillId="36" borderId="18" xfId="71" applyFont="1" applyFill="1" applyBorder="1" applyAlignment="1">
      <alignment horizontal="center" vertical="center"/>
    </xf>
    <xf numFmtId="0" fontId="147" fillId="36" borderId="16" xfId="71" applyFont="1" applyFill="1" applyBorder="1" applyAlignment="1">
      <alignment horizontal="center" vertical="center"/>
    </xf>
    <xf numFmtId="0" fontId="147" fillId="36" borderId="14" xfId="71" applyFont="1" applyFill="1" applyBorder="1" applyAlignment="1">
      <alignment horizontal="center" vertical="center"/>
    </xf>
    <xf numFmtId="0" fontId="148" fillId="0" borderId="11" xfId="71" applyFont="1" applyBorder="1" applyAlignment="1">
      <alignment horizontal="center" vertical="center"/>
    </xf>
    <xf numFmtId="0" fontId="148" fillId="0" borderId="17" xfId="71" applyFont="1" applyBorder="1" applyAlignment="1">
      <alignment horizontal="center" vertical="center"/>
    </xf>
    <xf numFmtId="0" fontId="148" fillId="0" borderId="18" xfId="71" applyFont="1" applyBorder="1" applyAlignment="1">
      <alignment horizontal="center" vertical="center"/>
    </xf>
    <xf numFmtId="0" fontId="148" fillId="0" borderId="16" xfId="71" applyFont="1" applyBorder="1" applyAlignment="1">
      <alignment horizontal="center" vertical="center"/>
    </xf>
    <xf numFmtId="0" fontId="148" fillId="0" borderId="13" xfId="71" applyFont="1" applyBorder="1" applyAlignment="1">
      <alignment horizontal="center" vertical="center"/>
    </xf>
    <xf numFmtId="0" fontId="148" fillId="0" borderId="14" xfId="71" applyFont="1" applyBorder="1" applyAlignment="1">
      <alignment horizontal="center" vertical="center"/>
    </xf>
    <xf numFmtId="0" fontId="147" fillId="36" borderId="10" xfId="71" applyFont="1" applyFill="1" applyBorder="1" applyAlignment="1">
      <alignment horizontal="center" vertical="center"/>
    </xf>
    <xf numFmtId="0" fontId="148" fillId="0" borderId="23" xfId="71" applyFont="1" applyBorder="1" applyAlignment="1">
      <alignment horizontal="center" vertical="center"/>
    </xf>
    <xf numFmtId="0" fontId="147" fillId="0" borderId="15" xfId="71" applyFont="1" applyBorder="1" applyAlignment="1">
      <alignment horizontal="center" vertical="top"/>
    </xf>
    <xf numFmtId="0" fontId="147" fillId="0" borderId="0" xfId="71" applyFont="1" applyAlignment="1">
      <alignment horizontal="center" vertical="top"/>
    </xf>
    <xf numFmtId="0" fontId="147" fillId="0" borderId="12" xfId="71" applyFont="1" applyBorder="1" applyAlignment="1">
      <alignment horizontal="center" vertical="top"/>
    </xf>
    <xf numFmtId="0" fontId="147" fillId="0" borderId="16" xfId="71" applyFont="1" applyBorder="1" applyAlignment="1">
      <alignment horizontal="center" vertical="top"/>
    </xf>
    <xf numFmtId="0" fontId="147" fillId="0" borderId="13" xfId="71" applyFont="1" applyBorder="1" applyAlignment="1">
      <alignment horizontal="center" vertical="top"/>
    </xf>
    <xf numFmtId="0" fontId="147" fillId="36" borderId="22" xfId="71" applyFont="1" applyFill="1" applyBorder="1" applyAlignment="1">
      <alignment horizontal="left" vertical="center"/>
    </xf>
    <xf numFmtId="0" fontId="147" fillId="36" borderId="23" xfId="71" applyFont="1" applyFill="1" applyBorder="1" applyAlignment="1">
      <alignment horizontal="left" vertical="center"/>
    </xf>
    <xf numFmtId="0" fontId="147" fillId="36" borderId="24" xfId="71" applyFont="1" applyFill="1" applyBorder="1" applyAlignment="1">
      <alignment horizontal="left" vertical="center"/>
    </xf>
    <xf numFmtId="0" fontId="148" fillId="0" borderId="0" xfId="71" applyFont="1" applyAlignment="1">
      <alignment horizontal="left" vertical="top" wrapText="1"/>
    </xf>
    <xf numFmtId="0" fontId="147" fillId="30" borderId="11" xfId="71" applyFont="1" applyFill="1" applyBorder="1" applyAlignment="1">
      <alignment horizontal="center" vertical="center" wrapText="1"/>
    </xf>
    <xf numFmtId="0" fontId="147" fillId="30" borderId="17" xfId="71" applyFont="1" applyFill="1" applyBorder="1" applyAlignment="1">
      <alignment horizontal="center" vertical="center" wrapText="1"/>
    </xf>
    <xf numFmtId="0" fontId="147" fillId="30" borderId="18" xfId="71" applyFont="1" applyFill="1" applyBorder="1" applyAlignment="1">
      <alignment horizontal="center" vertical="center" wrapText="1"/>
    </xf>
    <xf numFmtId="0" fontId="147" fillId="30" borderId="15" xfId="71" applyFont="1" applyFill="1" applyBorder="1" applyAlignment="1">
      <alignment horizontal="center" vertical="center" wrapText="1"/>
    </xf>
    <xf numFmtId="0" fontId="147" fillId="30" borderId="0" xfId="71" applyFont="1" applyFill="1" applyAlignment="1">
      <alignment horizontal="center" vertical="center" wrapText="1"/>
    </xf>
    <xf numFmtId="0" fontId="147" fillId="30" borderId="12" xfId="71" applyFont="1" applyFill="1" applyBorder="1" applyAlignment="1">
      <alignment horizontal="center" vertical="center" wrapText="1"/>
    </xf>
    <xf numFmtId="0" fontId="147" fillId="30" borderId="16" xfId="71" applyFont="1" applyFill="1" applyBorder="1" applyAlignment="1">
      <alignment horizontal="center" vertical="center" wrapText="1"/>
    </xf>
    <xf numFmtId="0" fontId="147" fillId="30" borderId="13" xfId="71" applyFont="1" applyFill="1" applyBorder="1" applyAlignment="1">
      <alignment horizontal="center" vertical="center" wrapText="1"/>
    </xf>
    <xf numFmtId="0" fontId="147" fillId="30" borderId="14" xfId="71" applyFont="1" applyFill="1" applyBorder="1" applyAlignment="1">
      <alignment horizontal="center" vertical="center" wrapText="1"/>
    </xf>
    <xf numFmtId="0" fontId="147" fillId="0" borderId="10" xfId="71" applyFont="1" applyBorder="1" applyAlignment="1">
      <alignment horizontal="center" vertical="top"/>
    </xf>
    <xf numFmtId="0" fontId="147" fillId="0" borderId="11" xfId="71" applyFont="1" applyBorder="1" applyAlignment="1">
      <alignment horizontal="left" vertical="center" wrapText="1"/>
    </xf>
    <xf numFmtId="0" fontId="147" fillId="0" borderId="17" xfId="71" applyFont="1" applyBorder="1" applyAlignment="1">
      <alignment horizontal="left" vertical="center" wrapText="1"/>
    </xf>
    <xf numFmtId="0" fontId="147" fillId="0" borderId="18" xfId="71" applyFont="1" applyBorder="1" applyAlignment="1">
      <alignment horizontal="left" vertical="center" wrapText="1"/>
    </xf>
    <xf numFmtId="0" fontId="147" fillId="0" borderId="15" xfId="71" applyFont="1" applyBorder="1" applyAlignment="1">
      <alignment horizontal="left" vertical="center" wrapText="1"/>
    </xf>
    <xf numFmtId="0" fontId="147" fillId="0" borderId="0" xfId="71" applyFont="1" applyAlignment="1">
      <alignment horizontal="left" vertical="center" wrapText="1"/>
    </xf>
    <xf numFmtId="0" fontId="147" fillId="0" borderId="12" xfId="71" applyFont="1" applyBorder="1" applyAlignment="1">
      <alignment horizontal="left" vertical="center" wrapText="1"/>
    </xf>
    <xf numFmtId="0" fontId="147" fillId="0" borderId="16" xfId="71" applyFont="1" applyBorder="1" applyAlignment="1">
      <alignment horizontal="left" vertical="center" wrapText="1"/>
    </xf>
    <xf numFmtId="0" fontId="147" fillId="0" borderId="13" xfId="71" applyFont="1" applyBorder="1" applyAlignment="1">
      <alignment horizontal="left" vertical="center" wrapText="1"/>
    </xf>
    <xf numFmtId="0" fontId="147" fillId="0" borderId="14" xfId="71" applyFont="1" applyBorder="1" applyAlignment="1">
      <alignment horizontal="left" vertical="center" wrapText="1"/>
    </xf>
    <xf numFmtId="0" fontId="147" fillId="30" borderId="22" xfId="71" applyFont="1" applyFill="1" applyBorder="1" applyAlignment="1">
      <alignment horizontal="left" vertical="center"/>
    </xf>
    <xf numFmtId="0" fontId="147" fillId="30" borderId="23" xfId="71" applyFont="1" applyFill="1" applyBorder="1" applyAlignment="1">
      <alignment horizontal="left" vertical="center"/>
    </xf>
    <xf numFmtId="0" fontId="147" fillId="30" borderId="24" xfId="71" applyFont="1" applyFill="1" applyBorder="1" applyAlignment="1">
      <alignment horizontal="left" vertical="center"/>
    </xf>
    <xf numFmtId="0" fontId="152" fillId="30" borderId="22" xfId="71" applyFont="1" applyFill="1" applyBorder="1" applyAlignment="1">
      <alignment horizontal="left" vertical="center" wrapText="1"/>
    </xf>
    <xf numFmtId="0" fontId="152" fillId="30" borderId="23" xfId="71" applyFont="1" applyFill="1" applyBorder="1" applyAlignment="1">
      <alignment horizontal="left" vertical="center"/>
    </xf>
    <xf numFmtId="0" fontId="152" fillId="30" borderId="24" xfId="71" applyFont="1" applyFill="1" applyBorder="1" applyAlignment="1">
      <alignment horizontal="left" vertical="center"/>
    </xf>
    <xf numFmtId="0" fontId="147" fillId="0" borderId="11" xfId="71" applyFont="1" applyBorder="1" applyAlignment="1">
      <alignment horizontal="center" vertical="center"/>
    </xf>
    <xf numFmtId="0" fontId="147" fillId="0" borderId="17" xfId="71" applyFont="1" applyBorder="1" applyAlignment="1">
      <alignment horizontal="center" vertical="center"/>
    </xf>
    <xf numFmtId="0" fontId="147" fillId="0" borderId="18" xfId="71" applyFont="1" applyBorder="1" applyAlignment="1">
      <alignment horizontal="center" vertical="center"/>
    </xf>
    <xf numFmtId="0" fontId="147" fillId="0" borderId="15" xfId="71" applyFont="1" applyBorder="1" applyAlignment="1">
      <alignment horizontal="center" vertical="center"/>
    </xf>
    <xf numFmtId="0" fontId="147" fillId="0" borderId="12" xfId="71" applyFont="1" applyBorder="1" applyAlignment="1">
      <alignment horizontal="center" vertical="center"/>
    </xf>
    <xf numFmtId="0" fontId="147" fillId="0" borderId="16" xfId="71" applyFont="1" applyBorder="1" applyAlignment="1">
      <alignment horizontal="center" vertical="center"/>
    </xf>
    <xf numFmtId="0" fontId="147" fillId="0" borderId="14" xfId="71" applyFont="1" applyBorder="1" applyAlignment="1">
      <alignment horizontal="center" vertical="center"/>
    </xf>
    <xf numFmtId="0" fontId="148" fillId="30" borderId="22" xfId="71" applyFont="1" applyFill="1" applyBorder="1" applyAlignment="1">
      <alignment horizontal="center" vertical="center"/>
    </xf>
    <xf numFmtId="0" fontId="148" fillId="30" borderId="24" xfId="71" applyFont="1" applyFill="1" applyBorder="1" applyAlignment="1">
      <alignment horizontal="center" vertical="center"/>
    </xf>
    <xf numFmtId="0" fontId="148" fillId="30" borderId="23" xfId="71" applyFont="1" applyFill="1" applyBorder="1" applyAlignment="1">
      <alignment horizontal="center" vertical="center"/>
    </xf>
    <xf numFmtId="0" fontId="147" fillId="0" borderId="15" xfId="71" applyFont="1" applyBorder="1" applyAlignment="1">
      <alignment horizontal="left" vertical="top" wrapText="1"/>
    </xf>
    <xf numFmtId="0" fontId="147" fillId="0" borderId="0" xfId="71" applyFont="1" applyAlignment="1">
      <alignment horizontal="left" vertical="top" wrapText="1"/>
    </xf>
    <xf numFmtId="0" fontId="147" fillId="0" borderId="12" xfId="71" applyFont="1" applyBorder="1" applyAlignment="1">
      <alignment horizontal="left" vertical="top" wrapText="1"/>
    </xf>
    <xf numFmtId="0" fontId="147" fillId="30" borderId="21" xfId="71" applyFont="1" applyFill="1" applyBorder="1" applyAlignment="1">
      <alignment horizontal="center" vertical="center" textRotation="255"/>
    </xf>
    <xf numFmtId="0" fontId="147" fillId="30" borderId="19" xfId="71" applyFont="1" applyFill="1" applyBorder="1" applyAlignment="1">
      <alignment horizontal="center" vertical="center" textRotation="255"/>
    </xf>
    <xf numFmtId="0" fontId="148" fillId="30" borderId="10" xfId="71" applyFont="1" applyFill="1" applyBorder="1" applyAlignment="1">
      <alignment horizontal="center" vertical="center"/>
    </xf>
    <xf numFmtId="0" fontId="147" fillId="0" borderId="11" xfId="71" applyFont="1" applyBorder="1" applyAlignment="1">
      <alignment horizontal="center" vertical="top"/>
    </xf>
    <xf numFmtId="0" fontId="147" fillId="0" borderId="17" xfId="71" applyFont="1" applyBorder="1" applyAlignment="1">
      <alignment horizontal="center" vertical="top"/>
    </xf>
    <xf numFmtId="0" fontId="147" fillId="0" borderId="14" xfId="71" applyFont="1" applyBorder="1" applyAlignment="1">
      <alignment horizontal="center" vertical="top"/>
    </xf>
    <xf numFmtId="0" fontId="148" fillId="0" borderId="22" xfId="71" applyFont="1" applyBorder="1" applyAlignment="1">
      <alignment horizontal="center" vertical="center"/>
    </xf>
    <xf numFmtId="0" fontId="148" fillId="0" borderId="24" xfId="71" applyFont="1" applyBorder="1" applyAlignment="1">
      <alignment horizontal="center" vertical="center"/>
    </xf>
    <xf numFmtId="0" fontId="147" fillId="30" borderId="16" xfId="71" applyFont="1" applyFill="1" applyBorder="1" applyAlignment="1">
      <alignment horizontal="center" vertical="center"/>
    </xf>
    <xf numFmtId="0" fontId="147" fillId="30" borderId="14" xfId="71" applyFont="1" applyFill="1" applyBorder="1" applyAlignment="1">
      <alignment horizontal="center" vertical="center"/>
    </xf>
    <xf numFmtId="0" fontId="148" fillId="0" borderId="10" xfId="71" applyFont="1" applyBorder="1" applyAlignment="1">
      <alignment horizontal="center" vertical="top"/>
    </xf>
    <xf numFmtId="0" fontId="147" fillId="0" borderId="22" xfId="71" applyFont="1" applyBorder="1" applyAlignment="1">
      <alignment horizontal="left" vertical="center"/>
    </xf>
    <xf numFmtId="0" fontId="147" fillId="0" borderId="23" xfId="71" applyFont="1" applyBorder="1" applyAlignment="1">
      <alignment horizontal="left" vertical="center"/>
    </xf>
    <xf numFmtId="0" fontId="147" fillId="0" borderId="24" xfId="71" applyFont="1" applyBorder="1" applyAlignment="1">
      <alignment horizontal="left" vertical="center"/>
    </xf>
    <xf numFmtId="0" fontId="147" fillId="0" borderId="18" xfId="71" applyFont="1" applyBorder="1" applyAlignment="1">
      <alignment horizontal="center" vertical="top"/>
    </xf>
    <xf numFmtId="0" fontId="147" fillId="0" borderId="11" xfId="71" applyFont="1" applyBorder="1" applyAlignment="1">
      <alignment horizontal="center" vertical="center" wrapText="1"/>
    </xf>
    <xf numFmtId="0" fontId="147" fillId="0" borderId="17" xfId="71" applyFont="1" applyBorder="1" applyAlignment="1">
      <alignment horizontal="center" vertical="center" wrapText="1"/>
    </xf>
    <xf numFmtId="0" fontId="147" fillId="0" borderId="18" xfId="71" applyFont="1" applyBorder="1" applyAlignment="1">
      <alignment horizontal="center" vertical="center" wrapText="1"/>
    </xf>
    <xf numFmtId="0" fontId="147" fillId="0" borderId="16" xfId="71" applyFont="1" applyBorder="1" applyAlignment="1">
      <alignment horizontal="center" vertical="center" wrapText="1"/>
    </xf>
    <xf numFmtId="0" fontId="147" fillId="0" borderId="13" xfId="71" applyFont="1" applyBorder="1" applyAlignment="1">
      <alignment horizontal="center" vertical="center" wrapText="1"/>
    </xf>
    <xf numFmtId="0" fontId="147" fillId="0" borderId="14" xfId="71" applyFont="1" applyBorder="1" applyAlignment="1">
      <alignment horizontal="center" vertical="center" wrapText="1"/>
    </xf>
    <xf numFmtId="0" fontId="147" fillId="30" borderId="15" xfId="71" applyFont="1" applyFill="1" applyBorder="1" applyAlignment="1">
      <alignment horizontal="center" vertical="center"/>
    </xf>
    <xf numFmtId="0" fontId="147" fillId="30" borderId="0" xfId="71" applyFont="1" applyFill="1" applyAlignment="1">
      <alignment horizontal="center" vertical="center"/>
    </xf>
    <xf numFmtId="0" fontId="147" fillId="30" borderId="12" xfId="71" applyFont="1" applyFill="1" applyBorder="1" applyAlignment="1">
      <alignment horizontal="center" vertical="center"/>
    </xf>
    <xf numFmtId="0" fontId="147" fillId="30" borderId="13" xfId="71" applyFont="1" applyFill="1" applyBorder="1" applyAlignment="1">
      <alignment horizontal="center" vertical="center"/>
    </xf>
    <xf numFmtId="0" fontId="147" fillId="27" borderId="11" xfId="71" applyFont="1" applyFill="1" applyBorder="1" applyAlignment="1">
      <alignment horizontal="center" vertical="center" wrapText="1"/>
    </xf>
    <xf numFmtId="0" fontId="147" fillId="27" borderId="17" xfId="71" applyFont="1" applyFill="1" applyBorder="1" applyAlignment="1">
      <alignment horizontal="center" vertical="center" wrapText="1"/>
    </xf>
    <xf numFmtId="0" fontId="147" fillId="27" borderId="18" xfId="71" applyFont="1" applyFill="1" applyBorder="1" applyAlignment="1">
      <alignment horizontal="center" vertical="center" wrapText="1"/>
    </xf>
    <xf numFmtId="0" fontId="147" fillId="27" borderId="16" xfId="71" applyFont="1" applyFill="1" applyBorder="1" applyAlignment="1">
      <alignment horizontal="center" vertical="center" wrapText="1"/>
    </xf>
    <xf numFmtId="0" fontId="147" fillId="27" borderId="13" xfId="71" applyFont="1" applyFill="1" applyBorder="1" applyAlignment="1">
      <alignment horizontal="center" vertical="center" wrapText="1"/>
    </xf>
    <xf numFmtId="0" fontId="147" fillId="27" borderId="14" xfId="71" applyFont="1" applyFill="1" applyBorder="1" applyAlignment="1">
      <alignment horizontal="center" vertical="center" wrapText="1"/>
    </xf>
    <xf numFmtId="0" fontId="147" fillId="0" borderId="22" xfId="71" applyFont="1" applyBorder="1" applyAlignment="1">
      <alignment horizontal="center" vertical="center" wrapText="1"/>
    </xf>
    <xf numFmtId="0" fontId="147" fillId="0" borderId="23" xfId="71" applyFont="1" applyBorder="1" applyAlignment="1">
      <alignment horizontal="center" vertical="center" wrapText="1"/>
    </xf>
    <xf numFmtId="0" fontId="147" fillId="0" borderId="24" xfId="71" applyFont="1" applyBorder="1" applyAlignment="1">
      <alignment horizontal="center" vertical="center" wrapText="1"/>
    </xf>
    <xf numFmtId="0" fontId="58" fillId="0" borderId="0" xfId="63" applyFont="1" applyAlignment="1">
      <alignment horizontal="left" vertical="center" wrapText="1"/>
    </xf>
    <xf numFmtId="0" fontId="60" fillId="0" borderId="19" xfId="63" applyFont="1" applyBorder="1" applyAlignment="1">
      <alignment horizontal="center" vertical="center"/>
    </xf>
    <xf numFmtId="0" fontId="60" fillId="0" borderId="20" xfId="63" applyFont="1" applyBorder="1" applyAlignment="1">
      <alignment horizontal="center" vertical="center"/>
    </xf>
    <xf numFmtId="0" fontId="75" fillId="0" borderId="0" xfId="48" applyFont="1" applyBorder="1" applyAlignment="1">
      <alignment horizontal="right" vertical="center"/>
    </xf>
    <xf numFmtId="0" fontId="59" fillId="0" borderId="0" xfId="73" applyFont="1" applyBorder="1" applyAlignment="1">
      <alignment horizontal="center" vertical="center"/>
    </xf>
    <xf numFmtId="0" fontId="58" fillId="0" borderId="10" xfId="73" applyFont="1" applyBorder="1" applyAlignment="1">
      <alignment horizontal="left" vertical="center" wrapText="1"/>
    </xf>
    <xf numFmtId="0" fontId="6" fillId="0" borderId="0" xfId="73" applyFont="1" applyBorder="1" applyAlignment="1">
      <alignment horizontal="left" vertical="center" wrapText="1"/>
    </xf>
    <xf numFmtId="0" fontId="166" fillId="0" borderId="0" xfId="42" applyFont="1" applyFill="1" applyBorder="1" applyAlignment="1">
      <alignment horizontal="left" vertical="center" wrapText="1"/>
    </xf>
    <xf numFmtId="0" fontId="166" fillId="0" borderId="0" xfId="42" applyFont="1" applyFill="1" applyBorder="1" applyAlignment="1">
      <alignment horizontal="left" vertical="center"/>
    </xf>
    <xf numFmtId="0" fontId="60" fillId="0" borderId="0" xfId="42" applyFont="1" applyAlignment="1">
      <alignment horizontal="right" vertical="center"/>
    </xf>
    <xf numFmtId="0" fontId="60" fillId="0" borderId="0" xfId="42" applyFont="1" applyAlignment="1">
      <alignment vertical="center"/>
    </xf>
    <xf numFmtId="0" fontId="59" fillId="0" borderId="0" xfId="42" applyFont="1" applyBorder="1" applyAlignment="1">
      <alignment horizontal="center" vertical="center"/>
    </xf>
    <xf numFmtId="0" fontId="60" fillId="0" borderId="0" xfId="42" applyFont="1" applyAlignment="1">
      <alignment horizontal="center" vertical="center"/>
    </xf>
    <xf numFmtId="0" fontId="58" fillId="0" borderId="22" xfId="42" applyFont="1" applyBorder="1" applyAlignment="1">
      <alignment horizontal="center" vertical="center"/>
    </xf>
    <xf numFmtId="0" fontId="58" fillId="0" borderId="23" xfId="42" applyFont="1" applyBorder="1" applyAlignment="1">
      <alignment horizontal="center" vertical="center"/>
    </xf>
    <xf numFmtId="0" fontId="58" fillId="0" borderId="24" xfId="42" applyFont="1" applyBorder="1" applyAlignment="1">
      <alignment horizontal="center" vertical="center"/>
    </xf>
    <xf numFmtId="0" fontId="60" fillId="0" borderId="22" xfId="42" applyFont="1" applyBorder="1" applyAlignment="1">
      <alignment horizontal="left" vertical="center" wrapText="1"/>
    </xf>
    <xf numFmtId="0" fontId="60" fillId="0" borderId="23" xfId="42" applyFont="1" applyBorder="1" applyAlignment="1">
      <alignment horizontal="left" vertical="center" wrapText="1"/>
    </xf>
    <xf numFmtId="0" fontId="60" fillId="0" borderId="24" xfId="42" applyFont="1" applyBorder="1" applyAlignment="1">
      <alignment horizontal="left" vertical="center" wrapText="1"/>
    </xf>
    <xf numFmtId="0" fontId="60" fillId="0" borderId="22" xfId="42" applyFont="1" applyBorder="1" applyAlignment="1">
      <alignment horizontal="center" vertical="center"/>
    </xf>
    <xf numFmtId="0" fontId="60" fillId="0" borderId="24" xfId="42" applyFont="1" applyBorder="1" applyAlignment="1">
      <alignment horizontal="center"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60" xr:uid="{00000000-0005-0000-0000-00001B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00000000-0005-0000-0000-000021000000}"/>
    <cellStyle name="桁区切り 2 2" xfId="67" xr:uid="{DD396556-A9F7-427D-BEEE-B592CF95ECA1}"/>
    <cellStyle name="桁区切り 2 3" xfId="68" xr:uid="{E84E017D-55CB-4A7D-83DC-2D8ADFFA3B38}"/>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42" xr:uid="{00000000-0005-0000-0000-00002B000000}"/>
    <cellStyle name="標準 11" xfId="43" xr:uid="{00000000-0005-0000-0000-00002C000000}"/>
    <cellStyle name="標準 12" xfId="44" xr:uid="{00000000-0005-0000-0000-00002D000000}"/>
    <cellStyle name="標準 13" xfId="45" xr:uid="{00000000-0005-0000-0000-00002E000000}"/>
    <cellStyle name="標準 14" xfId="62" xr:uid="{00000000-0005-0000-0000-00002F000000}"/>
    <cellStyle name="標準 15" xfId="69" xr:uid="{2CD59E5C-6336-41FC-B933-7A65A6D31C87}"/>
    <cellStyle name="標準 16" xfId="73" xr:uid="{4D8B1AF1-64B0-4B8E-8F3B-0C226B9F71BD}"/>
    <cellStyle name="標準 2" xfId="46" xr:uid="{00000000-0005-0000-0000-000030000000}"/>
    <cellStyle name="標準 2 2" xfId="61" xr:uid="{00000000-0005-0000-0000-000031000000}"/>
    <cellStyle name="標準 2 2 2" xfId="65" xr:uid="{EB0DF16B-66DD-4708-BD2B-D354D4239C7E}"/>
    <cellStyle name="標準 2 3" xfId="63" xr:uid="{00000000-0005-0000-0000-000032000000}"/>
    <cellStyle name="標準 3" xfId="47" xr:uid="{00000000-0005-0000-0000-000033000000}"/>
    <cellStyle name="標準 3 2" xfId="48" xr:uid="{00000000-0005-0000-0000-000034000000}"/>
    <cellStyle name="標準 4" xfId="49" xr:uid="{00000000-0005-0000-0000-000035000000}"/>
    <cellStyle name="標準 4 2" xfId="64" xr:uid="{977B0726-E9F2-45E6-A9AD-B7B234131425}"/>
    <cellStyle name="標準 4 3" xfId="72" xr:uid="{70455085-017B-488A-A39C-C47696B05567}"/>
    <cellStyle name="標準 5" xfId="50" xr:uid="{00000000-0005-0000-0000-000036000000}"/>
    <cellStyle name="標準 5 2" xfId="71" xr:uid="{7787C336-4C5E-47FB-965A-F2184A1C86AC}"/>
    <cellStyle name="標準 6" xfId="51" xr:uid="{00000000-0005-0000-0000-000037000000}"/>
    <cellStyle name="標準 7" xfId="52" xr:uid="{00000000-0005-0000-0000-000038000000}"/>
    <cellStyle name="標準 8" xfId="53" xr:uid="{00000000-0005-0000-0000-000039000000}"/>
    <cellStyle name="標準 9" xfId="54" xr:uid="{00000000-0005-0000-0000-00003A000000}"/>
    <cellStyle name="標準_③-２加算様式（就労）" xfId="55" xr:uid="{00000000-0005-0000-0000-00003B000000}"/>
    <cellStyle name="標準_③-２加算様式（就労）_CH様式" xfId="56" xr:uid="{00000000-0005-0000-0000-00003C000000}"/>
    <cellStyle name="標準_かさんくん1" xfId="57" xr:uid="{00000000-0005-0000-0000-00003D000000}"/>
    <cellStyle name="標準_短期入所介護給付費請求書" xfId="70" xr:uid="{31E2D11B-7154-436D-9A7B-4A2E375DF5A1}"/>
    <cellStyle name="標準_特定事業所加算届出様式" xfId="66" xr:uid="{FB3FB9C9-B568-4299-A011-81B54C79C1A8}"/>
    <cellStyle name="標準_報酬コード表" xfId="58" xr:uid="{00000000-0005-0000-0000-00003E000000}"/>
    <cellStyle name="良い" xfId="59" builtinId="26" customBuiltin="1"/>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2.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000-000002000000}"/>
            </a:ext>
          </a:extLst>
        </xdr:cNvPr>
        <xdr:cNvSpPr>
          <a:spLocks/>
        </xdr:cNvSpPr>
      </xdr:nvSpPr>
      <xdr:spPr bwMode="auto">
        <a:xfrm>
          <a:off x="4981574" y="5000625"/>
          <a:ext cx="139701"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076638" y="5154268"/>
          <a:ext cx="1096109"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000-000004000000}"/>
            </a:ext>
          </a:extLst>
        </xdr:cNvPr>
        <xdr:cNvSpPr>
          <a:spLocks/>
        </xdr:cNvSpPr>
      </xdr:nvSpPr>
      <xdr:spPr bwMode="auto">
        <a:xfrm>
          <a:off x="3754120" y="5991225"/>
          <a:ext cx="1552575" cy="75120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3524250" y="3257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3524250" y="42862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A00-000004000000}"/>
            </a:ext>
          </a:extLst>
        </xdr:cNvPr>
        <xdr:cNvSpPr>
          <a:spLocks noChangeShapeType="1"/>
        </xdr:cNvSpPr>
      </xdr:nvSpPr>
      <xdr:spPr bwMode="auto">
        <a:xfrm>
          <a:off x="3514725" y="22288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3514725" y="22288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66675</xdr:colOff>
      <xdr:row>9</xdr:row>
      <xdr:rowOff>0</xdr:rowOff>
    </xdr:to>
    <xdr:sp macro="" textlink="">
      <xdr:nvSpPr>
        <xdr:cNvPr id="1025" name="AutoShape 1">
          <a:extLst>
            <a:ext uri="{FF2B5EF4-FFF2-40B4-BE49-F238E27FC236}">
              <a16:creationId xmlns:a16="http://schemas.microsoft.com/office/drawing/2014/main" id="{00000000-0008-0000-1400-000001040000}"/>
            </a:ext>
          </a:extLst>
        </xdr:cNvPr>
        <xdr:cNvSpPr>
          <a:spLocks noChangeArrowheads="1"/>
        </xdr:cNvSpPr>
      </xdr:nvSpPr>
      <xdr:spPr bwMode="auto">
        <a:xfrm>
          <a:off x="5695950" y="2790825"/>
          <a:ext cx="1476375" cy="714375"/>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142875</xdr:colOff>
      <xdr:row>8</xdr:row>
      <xdr:rowOff>2285999</xdr:rowOff>
    </xdr:from>
    <xdr:to>
      <xdr:col>5</xdr:col>
      <xdr:colOff>684225</xdr:colOff>
      <xdr:row>8</xdr:row>
      <xdr:rowOff>2924174</xdr:rowOff>
    </xdr:to>
    <xdr:sp macro="" textlink="">
      <xdr:nvSpPr>
        <xdr:cNvPr id="2" name="大かっこ 1">
          <a:extLst>
            <a:ext uri="{FF2B5EF4-FFF2-40B4-BE49-F238E27FC236}">
              <a16:creationId xmlns:a16="http://schemas.microsoft.com/office/drawing/2014/main" id="{00000000-0008-0000-1500-000002000000}"/>
            </a:ext>
          </a:extLst>
        </xdr:cNvPr>
        <xdr:cNvSpPr/>
      </xdr:nvSpPr>
      <xdr:spPr>
        <a:xfrm>
          <a:off x="1514475" y="1371599"/>
          <a:ext cx="25987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10</xdr:row>
      <xdr:rowOff>876300</xdr:rowOff>
    </xdr:from>
    <xdr:to>
      <xdr:col>5</xdr:col>
      <xdr:colOff>676276</xdr:colOff>
      <xdr:row>10</xdr:row>
      <xdr:rowOff>1400176</xdr:rowOff>
    </xdr:to>
    <xdr:sp macro="" textlink="">
      <xdr:nvSpPr>
        <xdr:cNvPr id="3" name="大かっこ 2">
          <a:extLst>
            <a:ext uri="{FF2B5EF4-FFF2-40B4-BE49-F238E27FC236}">
              <a16:creationId xmlns:a16="http://schemas.microsoft.com/office/drawing/2014/main" id="{00000000-0008-0000-1500-000003000000}"/>
            </a:ext>
          </a:extLst>
        </xdr:cNvPr>
        <xdr:cNvSpPr/>
      </xdr:nvSpPr>
      <xdr:spPr>
        <a:xfrm>
          <a:off x="1504950" y="1714500"/>
          <a:ext cx="2600326" cy="1"/>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181535</xdr:colOff>
      <xdr:row>12</xdr:row>
      <xdr:rowOff>262776</xdr:rowOff>
    </xdr:from>
    <xdr:to>
      <xdr:col>8</xdr:col>
      <xdr:colOff>897590</xdr:colOff>
      <xdr:row>14</xdr:row>
      <xdr:rowOff>260535</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5686985" y="43680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11</xdr:row>
      <xdr:rowOff>112057</xdr:rowOff>
    </xdr:from>
    <xdr:to>
      <xdr:col>8</xdr:col>
      <xdr:colOff>935691</xdr:colOff>
      <xdr:row>11</xdr:row>
      <xdr:rowOff>549088</xdr:rowOff>
    </xdr:to>
    <xdr:sp macro="" textlink="">
      <xdr:nvSpPr>
        <xdr:cNvPr id="3" name="円/楕円 2">
          <a:extLst>
            <a:ext uri="{FF2B5EF4-FFF2-40B4-BE49-F238E27FC236}">
              <a16:creationId xmlns:a16="http://schemas.microsoft.com/office/drawing/2014/main" id="{00000000-0008-0000-1A00-000003000000}"/>
            </a:ext>
          </a:extLst>
        </xdr:cNvPr>
        <xdr:cNvSpPr/>
      </xdr:nvSpPr>
      <xdr:spPr>
        <a:xfrm>
          <a:off x="6572809" y="35886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11</xdr:row>
      <xdr:rowOff>549088</xdr:rowOff>
    </xdr:from>
    <xdr:to>
      <xdr:col>8</xdr:col>
      <xdr:colOff>520513</xdr:colOff>
      <xdr:row>12</xdr:row>
      <xdr:rowOff>262776</xdr:rowOff>
    </xdr:to>
    <xdr:cxnSp macro="">
      <xdr:nvCxnSpPr>
        <xdr:cNvPr id="4" name="直線矢印コネクタ 3">
          <a:extLst>
            <a:ext uri="{FF2B5EF4-FFF2-40B4-BE49-F238E27FC236}">
              <a16:creationId xmlns:a16="http://schemas.microsoft.com/office/drawing/2014/main" id="{00000000-0008-0000-1A00-000004000000}"/>
            </a:ext>
          </a:extLst>
        </xdr:cNvPr>
        <xdr:cNvCxnSpPr>
          <a:stCxn id="2" idx="0"/>
          <a:endCxn id="3" idx="4"/>
        </xdr:cNvCxnSpPr>
      </xdr:nvCxnSpPr>
      <xdr:spPr>
        <a:xfrm flipV="1">
          <a:off x="6525185" y="40257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6</xdr:row>
      <xdr:rowOff>112059</xdr:rowOff>
    </xdr:from>
    <xdr:to>
      <xdr:col>7</xdr:col>
      <xdr:colOff>881904</xdr:colOff>
      <xdr:row>8</xdr:row>
      <xdr:rowOff>140634</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3883960" y="16836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9</xdr:row>
      <xdr:rowOff>264461</xdr:rowOff>
    </xdr:from>
    <xdr:to>
      <xdr:col>8</xdr:col>
      <xdr:colOff>30816</xdr:colOff>
      <xdr:row>11</xdr:row>
      <xdr:rowOff>16809</xdr:rowOff>
    </xdr:to>
    <xdr:sp macro="" textlink="">
      <xdr:nvSpPr>
        <xdr:cNvPr id="6" name="円/楕円 5">
          <a:extLst>
            <a:ext uri="{FF2B5EF4-FFF2-40B4-BE49-F238E27FC236}">
              <a16:creationId xmlns:a16="http://schemas.microsoft.com/office/drawing/2014/main" id="{00000000-0008-0000-1A00-000006000000}"/>
            </a:ext>
          </a:extLst>
        </xdr:cNvPr>
        <xdr:cNvSpPr/>
      </xdr:nvSpPr>
      <xdr:spPr>
        <a:xfrm>
          <a:off x="3504640" y="29790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8</xdr:row>
      <xdr:rowOff>140634</xdr:rowOff>
    </xdr:from>
    <xdr:to>
      <xdr:col>6</xdr:col>
      <xdr:colOff>592232</xdr:colOff>
      <xdr:row>9</xdr:row>
      <xdr:rowOff>264461</xdr:rowOff>
    </xdr:to>
    <xdr:cxnSp macro="">
      <xdr:nvCxnSpPr>
        <xdr:cNvPr id="7" name="直線矢印コネクタ 6">
          <a:extLst>
            <a:ext uri="{FF2B5EF4-FFF2-40B4-BE49-F238E27FC236}">
              <a16:creationId xmlns:a16="http://schemas.microsoft.com/office/drawing/2014/main" id="{00000000-0008-0000-1A00-000007000000}"/>
            </a:ext>
          </a:extLst>
        </xdr:cNvPr>
        <xdr:cNvCxnSpPr>
          <a:stCxn id="5" idx="2"/>
          <a:endCxn id="6" idx="0"/>
        </xdr:cNvCxnSpPr>
      </xdr:nvCxnSpPr>
      <xdr:spPr>
        <a:xfrm flipH="1">
          <a:off x="5001466" y="24742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4</xdr:row>
      <xdr:rowOff>156882</xdr:rowOff>
    </xdr:from>
    <xdr:to>
      <xdr:col>4</xdr:col>
      <xdr:colOff>603437</xdr:colOff>
      <xdr:row>9</xdr:row>
      <xdr:rowOff>99734</xdr:rowOff>
    </xdr:to>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425948" y="9665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11</xdr:row>
      <xdr:rowOff>70037</xdr:rowOff>
    </xdr:from>
    <xdr:to>
      <xdr:col>4</xdr:col>
      <xdr:colOff>873499</xdr:colOff>
      <xdr:row>11</xdr:row>
      <xdr:rowOff>571500</xdr:rowOff>
    </xdr:to>
    <xdr:sp macro="" textlink="">
      <xdr:nvSpPr>
        <xdr:cNvPr id="9" name="円/楕円 8">
          <a:extLst>
            <a:ext uri="{FF2B5EF4-FFF2-40B4-BE49-F238E27FC236}">
              <a16:creationId xmlns:a16="http://schemas.microsoft.com/office/drawing/2014/main" id="{00000000-0008-0000-1A00-000009000000}"/>
            </a:ext>
          </a:extLst>
        </xdr:cNvPr>
        <xdr:cNvSpPr/>
      </xdr:nvSpPr>
      <xdr:spPr>
        <a:xfrm>
          <a:off x="2755526" y="35466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9</xdr:row>
      <xdr:rowOff>99734</xdr:rowOff>
    </xdr:from>
    <xdr:to>
      <xdr:col>4</xdr:col>
      <xdr:colOff>504825</xdr:colOff>
      <xdr:row>11</xdr:row>
      <xdr:rowOff>70037</xdr:rowOff>
    </xdr:to>
    <xdr:cxnSp macro="">
      <xdr:nvCxnSpPr>
        <xdr:cNvPr id="10" name="直線矢印コネクタ 9">
          <a:extLst>
            <a:ext uri="{FF2B5EF4-FFF2-40B4-BE49-F238E27FC236}">
              <a16:creationId xmlns:a16="http://schemas.microsoft.com/office/drawing/2014/main" id="{00000000-0008-0000-1A00-00000A000000}"/>
            </a:ext>
          </a:extLst>
        </xdr:cNvPr>
        <xdr:cNvCxnSpPr>
          <a:stCxn id="8" idx="2"/>
          <a:endCxn id="9" idx="0"/>
        </xdr:cNvCxnSpPr>
      </xdr:nvCxnSpPr>
      <xdr:spPr>
        <a:xfrm>
          <a:off x="2327182" y="28143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11</xdr:row>
      <xdr:rowOff>89647</xdr:rowOff>
    </xdr:from>
    <xdr:to>
      <xdr:col>6</xdr:col>
      <xdr:colOff>781050</xdr:colOff>
      <xdr:row>11</xdr:row>
      <xdr:rowOff>537882</xdr:rowOff>
    </xdr:to>
    <xdr:sp macro="" textlink="">
      <xdr:nvSpPr>
        <xdr:cNvPr id="11" name="角丸四角形 10">
          <a:extLst>
            <a:ext uri="{FF2B5EF4-FFF2-40B4-BE49-F238E27FC236}">
              <a16:creationId xmlns:a16="http://schemas.microsoft.com/office/drawing/2014/main" id="{00000000-0008-0000-1A00-00000B000000}"/>
            </a:ext>
          </a:extLst>
        </xdr:cNvPr>
        <xdr:cNvSpPr/>
      </xdr:nvSpPr>
      <xdr:spPr>
        <a:xfrm>
          <a:off x="2942665" y="35662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12</xdr:row>
      <xdr:rowOff>144556</xdr:rowOff>
    </xdr:from>
    <xdr:to>
      <xdr:col>6</xdr:col>
      <xdr:colOff>825873</xdr:colOff>
      <xdr:row>15</xdr:row>
      <xdr:rowOff>277906</xdr:rowOff>
    </xdr:to>
    <xdr:sp macro="" textlink="">
      <xdr:nvSpPr>
        <xdr:cNvPr id="12" name="正方形/長方形 11">
          <a:extLst>
            <a:ext uri="{FF2B5EF4-FFF2-40B4-BE49-F238E27FC236}">
              <a16:creationId xmlns:a16="http://schemas.microsoft.com/office/drawing/2014/main" id="{00000000-0008-0000-1A00-00000C000000}"/>
            </a:ext>
          </a:extLst>
        </xdr:cNvPr>
        <xdr:cNvSpPr/>
      </xdr:nvSpPr>
      <xdr:spPr>
        <a:xfrm>
          <a:off x="2865904" y="42498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11</xdr:row>
      <xdr:rowOff>537882</xdr:rowOff>
    </xdr:from>
    <xdr:to>
      <xdr:col>5</xdr:col>
      <xdr:colOff>552170</xdr:colOff>
      <xdr:row>12</xdr:row>
      <xdr:rowOff>144556</xdr:rowOff>
    </xdr:to>
    <xdr:cxnSp macro="">
      <xdr:nvCxnSpPr>
        <xdr:cNvPr id="13" name="直線矢印コネクタ 12">
          <a:extLst>
            <a:ext uri="{FF2B5EF4-FFF2-40B4-BE49-F238E27FC236}">
              <a16:creationId xmlns:a16="http://schemas.microsoft.com/office/drawing/2014/main" id="{00000000-0008-0000-1A00-00000D000000}"/>
            </a:ext>
          </a:extLst>
        </xdr:cNvPr>
        <xdr:cNvCxnSpPr>
          <a:stCxn id="12" idx="0"/>
          <a:endCxn id="11" idx="2"/>
        </xdr:cNvCxnSpPr>
      </xdr:nvCxnSpPr>
      <xdr:spPr>
        <a:xfrm flipV="1">
          <a:off x="4117601" y="40145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6145" name="Rectangle 1">
          <a:extLst>
            <a:ext uri="{FF2B5EF4-FFF2-40B4-BE49-F238E27FC236}">
              <a16:creationId xmlns:a16="http://schemas.microsoft.com/office/drawing/2014/main" id="{00000000-0008-0000-1B00-000001180000}"/>
            </a:ext>
          </a:extLst>
        </xdr:cNvPr>
        <xdr:cNvSpPr>
          <a:spLocks noChangeArrowheads="1"/>
        </xdr:cNvSpPr>
      </xdr:nvSpPr>
      <xdr:spPr bwMode="auto">
        <a:xfrm>
          <a:off x="1876425" y="8324850"/>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28575</xdr:colOff>
      <xdr:row>3</xdr:row>
      <xdr:rowOff>104775</xdr:rowOff>
    </xdr:from>
    <xdr:to>
      <xdr:col>1</xdr:col>
      <xdr:colOff>1143000</xdr:colOff>
      <xdr:row>4</xdr:row>
      <xdr:rowOff>0</xdr:rowOff>
    </xdr:to>
    <xdr:sp macro="" textlink="">
      <xdr:nvSpPr>
        <xdr:cNvPr id="7169" name="Rectangle 1">
          <a:extLst>
            <a:ext uri="{FF2B5EF4-FFF2-40B4-BE49-F238E27FC236}">
              <a16:creationId xmlns:a16="http://schemas.microsoft.com/office/drawing/2014/main" id="{00000000-0008-0000-1C00-0000011C0000}"/>
            </a:ext>
          </a:extLst>
        </xdr:cNvPr>
        <xdr:cNvSpPr>
          <a:spLocks noChangeArrowheads="1"/>
        </xdr:cNvSpPr>
      </xdr:nvSpPr>
      <xdr:spPr bwMode="auto">
        <a:xfrm>
          <a:off x="1800225" y="1247775"/>
          <a:ext cx="1114425" cy="2762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○○県知事</a:t>
          </a:r>
        </a:p>
      </xdr:txBody>
    </xdr:sp>
    <xdr:clientData/>
  </xdr:twoCellAnchor>
  <xdr:twoCellAnchor>
    <xdr:from>
      <xdr:col>4</xdr:col>
      <xdr:colOff>1038225</xdr:colOff>
      <xdr:row>2</xdr:row>
      <xdr:rowOff>133350</xdr:rowOff>
    </xdr:from>
    <xdr:to>
      <xdr:col>4</xdr:col>
      <xdr:colOff>1438275</xdr:colOff>
      <xdr:row>3</xdr:row>
      <xdr:rowOff>9525</xdr:rowOff>
    </xdr:to>
    <xdr:sp macro="" textlink="">
      <xdr:nvSpPr>
        <xdr:cNvPr id="7170" name="Rectangle 2">
          <a:extLst>
            <a:ext uri="{FF2B5EF4-FFF2-40B4-BE49-F238E27FC236}">
              <a16:creationId xmlns:a16="http://schemas.microsoft.com/office/drawing/2014/main" id="{00000000-0008-0000-1C00-0000021C0000}"/>
            </a:ext>
          </a:extLst>
        </xdr:cNvPr>
        <xdr:cNvSpPr>
          <a:spLocks noChangeArrowheads="1"/>
        </xdr:cNvSpPr>
      </xdr:nvSpPr>
      <xdr:spPr bwMode="auto">
        <a:xfrm>
          <a:off x="6981825" y="895350"/>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419100</xdr:colOff>
      <xdr:row>2</xdr:row>
      <xdr:rowOff>123825</xdr:rowOff>
    </xdr:from>
    <xdr:to>
      <xdr:col>5</xdr:col>
      <xdr:colOff>819150</xdr:colOff>
      <xdr:row>3</xdr:row>
      <xdr:rowOff>0</xdr:rowOff>
    </xdr:to>
    <xdr:sp macro="" textlink="">
      <xdr:nvSpPr>
        <xdr:cNvPr id="7171" name="Rectangle 3">
          <a:extLst>
            <a:ext uri="{FF2B5EF4-FFF2-40B4-BE49-F238E27FC236}">
              <a16:creationId xmlns:a16="http://schemas.microsoft.com/office/drawing/2014/main" id="{00000000-0008-0000-1C00-0000031C0000}"/>
            </a:ext>
          </a:extLst>
        </xdr:cNvPr>
        <xdr:cNvSpPr>
          <a:spLocks noChangeArrowheads="1"/>
        </xdr:cNvSpPr>
      </xdr:nvSpPr>
      <xdr:spPr bwMode="auto">
        <a:xfrm>
          <a:off x="7934325" y="88582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4</xdr:col>
      <xdr:colOff>504825</xdr:colOff>
      <xdr:row>3</xdr:row>
      <xdr:rowOff>104775</xdr:rowOff>
    </xdr:from>
    <xdr:to>
      <xdr:col>4</xdr:col>
      <xdr:colOff>904875</xdr:colOff>
      <xdr:row>3</xdr:row>
      <xdr:rowOff>361950</xdr:rowOff>
    </xdr:to>
    <xdr:sp macro="" textlink="">
      <xdr:nvSpPr>
        <xdr:cNvPr id="7172" name="Rectangle 4">
          <a:extLst>
            <a:ext uri="{FF2B5EF4-FFF2-40B4-BE49-F238E27FC236}">
              <a16:creationId xmlns:a16="http://schemas.microsoft.com/office/drawing/2014/main" id="{00000000-0008-0000-1C00-0000041C0000}"/>
            </a:ext>
          </a:extLst>
        </xdr:cNvPr>
        <xdr:cNvSpPr>
          <a:spLocks noChangeArrowheads="1"/>
        </xdr:cNvSpPr>
      </xdr:nvSpPr>
      <xdr:spPr bwMode="auto">
        <a:xfrm>
          <a:off x="6448425" y="124777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4</xdr:col>
      <xdr:colOff>1219200</xdr:colOff>
      <xdr:row>3</xdr:row>
      <xdr:rowOff>104775</xdr:rowOff>
    </xdr:from>
    <xdr:to>
      <xdr:col>5</xdr:col>
      <xdr:colOff>47625</xdr:colOff>
      <xdr:row>3</xdr:row>
      <xdr:rowOff>361950</xdr:rowOff>
    </xdr:to>
    <xdr:sp macro="" textlink="">
      <xdr:nvSpPr>
        <xdr:cNvPr id="7173" name="Rectangle 5">
          <a:extLst>
            <a:ext uri="{FF2B5EF4-FFF2-40B4-BE49-F238E27FC236}">
              <a16:creationId xmlns:a16="http://schemas.microsoft.com/office/drawing/2014/main" id="{00000000-0008-0000-1C00-0000051C0000}"/>
            </a:ext>
          </a:extLst>
        </xdr:cNvPr>
        <xdr:cNvSpPr>
          <a:spLocks noChangeArrowheads="1"/>
        </xdr:cNvSpPr>
      </xdr:nvSpPr>
      <xdr:spPr bwMode="auto">
        <a:xfrm>
          <a:off x="7162800" y="124777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428625</xdr:colOff>
      <xdr:row>3</xdr:row>
      <xdr:rowOff>104775</xdr:rowOff>
    </xdr:from>
    <xdr:to>
      <xdr:col>5</xdr:col>
      <xdr:colOff>828675</xdr:colOff>
      <xdr:row>3</xdr:row>
      <xdr:rowOff>361950</xdr:rowOff>
    </xdr:to>
    <xdr:sp macro="" textlink="">
      <xdr:nvSpPr>
        <xdr:cNvPr id="7174" name="Rectangle 6">
          <a:extLst>
            <a:ext uri="{FF2B5EF4-FFF2-40B4-BE49-F238E27FC236}">
              <a16:creationId xmlns:a16="http://schemas.microsoft.com/office/drawing/2014/main" id="{00000000-0008-0000-1C00-0000061C0000}"/>
            </a:ext>
          </a:extLst>
        </xdr:cNvPr>
        <xdr:cNvSpPr>
          <a:spLocks noChangeArrowheads="1"/>
        </xdr:cNvSpPr>
      </xdr:nvSpPr>
      <xdr:spPr bwMode="auto">
        <a:xfrm>
          <a:off x="7943850" y="124777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361950</xdr:colOff>
      <xdr:row>6</xdr:row>
      <xdr:rowOff>247650</xdr:rowOff>
    </xdr:from>
    <xdr:to>
      <xdr:col>5</xdr:col>
      <xdr:colOff>1152525</xdr:colOff>
      <xdr:row>8</xdr:row>
      <xdr:rowOff>180975</xdr:rowOff>
    </xdr:to>
    <xdr:sp macro="" textlink="">
      <xdr:nvSpPr>
        <xdr:cNvPr id="8027" name="AutoShape 7">
          <a:extLst>
            <a:ext uri="{FF2B5EF4-FFF2-40B4-BE49-F238E27FC236}">
              <a16:creationId xmlns:a16="http://schemas.microsoft.com/office/drawing/2014/main" id="{00000000-0008-0000-1C00-00005B1F0000}"/>
            </a:ext>
          </a:extLst>
        </xdr:cNvPr>
        <xdr:cNvSpPr>
          <a:spLocks noChangeArrowheads="1"/>
        </xdr:cNvSpPr>
      </xdr:nvSpPr>
      <xdr:spPr bwMode="auto">
        <a:xfrm>
          <a:off x="7877175" y="2533650"/>
          <a:ext cx="790575" cy="695325"/>
        </a:xfrm>
        <a:prstGeom prst="roundRect">
          <a:avLst>
            <a:gd name="adj" fmla="val 16667"/>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57150</xdr:colOff>
      <xdr:row>10</xdr:row>
      <xdr:rowOff>133350</xdr:rowOff>
    </xdr:from>
    <xdr:to>
      <xdr:col>2</xdr:col>
      <xdr:colOff>590550</xdr:colOff>
      <xdr:row>10</xdr:row>
      <xdr:rowOff>361950</xdr:rowOff>
    </xdr:to>
    <xdr:sp macro="" textlink="">
      <xdr:nvSpPr>
        <xdr:cNvPr id="7176" name="Rectangle 8">
          <a:extLst>
            <a:ext uri="{FF2B5EF4-FFF2-40B4-BE49-F238E27FC236}">
              <a16:creationId xmlns:a16="http://schemas.microsoft.com/office/drawing/2014/main" id="{00000000-0008-0000-1C00-0000081C0000}"/>
            </a:ext>
          </a:extLst>
        </xdr:cNvPr>
        <xdr:cNvSpPr>
          <a:spLocks noChangeArrowheads="1"/>
        </xdr:cNvSpPr>
      </xdr:nvSpPr>
      <xdr:spPr bwMode="auto">
        <a:xfrm>
          <a:off x="1828800" y="3943350"/>
          <a:ext cx="1885950" cy="228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大介</a:t>
          </a:r>
        </a:p>
      </xdr:txBody>
    </xdr:sp>
    <xdr:clientData/>
  </xdr:twoCellAnchor>
  <xdr:twoCellAnchor>
    <xdr:from>
      <xdr:col>3</xdr:col>
      <xdr:colOff>1419225</xdr:colOff>
      <xdr:row>4</xdr:row>
      <xdr:rowOff>104775</xdr:rowOff>
    </xdr:from>
    <xdr:to>
      <xdr:col>5</xdr:col>
      <xdr:colOff>47625</xdr:colOff>
      <xdr:row>6</xdr:row>
      <xdr:rowOff>257175</xdr:rowOff>
    </xdr:to>
    <xdr:sp macro="" textlink="">
      <xdr:nvSpPr>
        <xdr:cNvPr id="7177" name="Rectangle 9">
          <a:extLst>
            <a:ext uri="{FF2B5EF4-FFF2-40B4-BE49-F238E27FC236}">
              <a16:creationId xmlns:a16="http://schemas.microsoft.com/office/drawing/2014/main" id="{00000000-0008-0000-1C00-0000091C0000}"/>
            </a:ext>
          </a:extLst>
        </xdr:cNvPr>
        <xdr:cNvSpPr>
          <a:spLocks noChangeArrowheads="1"/>
        </xdr:cNvSpPr>
      </xdr:nvSpPr>
      <xdr:spPr bwMode="auto">
        <a:xfrm>
          <a:off x="5905500" y="1628775"/>
          <a:ext cx="1657350" cy="9144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押印は、証明者が行い、</a:t>
          </a:r>
        </a:p>
        <a:p>
          <a:pPr algn="l" rtl="0">
            <a:lnSpc>
              <a:spcPts val="1300"/>
            </a:lnSpc>
            <a:defRPr sz="1000"/>
          </a:pPr>
          <a:r>
            <a:rPr lang="ja-JP" altLang="en-US" sz="1100" b="0" i="0" u="none" strike="noStrike" baseline="0">
              <a:solidFill>
                <a:srgbClr val="000000"/>
              </a:solidFill>
              <a:latin typeface="ＭＳ Ｐゴシック"/>
              <a:ea typeface="ＭＳ Ｐゴシック"/>
            </a:rPr>
            <a:t>訂正は無効であること。</a:t>
          </a:r>
        </a:p>
      </xdr:txBody>
    </xdr:sp>
    <xdr:clientData/>
  </xdr:twoCellAnchor>
  <xdr:twoCellAnchor>
    <xdr:from>
      <xdr:col>5</xdr:col>
      <xdr:colOff>57150</xdr:colOff>
      <xdr:row>5</xdr:row>
      <xdr:rowOff>304800</xdr:rowOff>
    </xdr:from>
    <xdr:to>
      <xdr:col>5</xdr:col>
      <xdr:colOff>571500</xdr:colOff>
      <xdr:row>6</xdr:row>
      <xdr:rowOff>352425</xdr:rowOff>
    </xdr:to>
    <xdr:sp macro="" textlink="">
      <xdr:nvSpPr>
        <xdr:cNvPr id="8030" name="Line 10">
          <a:extLst>
            <a:ext uri="{FF2B5EF4-FFF2-40B4-BE49-F238E27FC236}">
              <a16:creationId xmlns:a16="http://schemas.microsoft.com/office/drawing/2014/main" id="{00000000-0008-0000-1C00-00005E1F0000}"/>
            </a:ext>
          </a:extLst>
        </xdr:cNvPr>
        <xdr:cNvSpPr>
          <a:spLocks noChangeShapeType="1"/>
        </xdr:cNvSpPr>
      </xdr:nvSpPr>
      <xdr:spPr bwMode="auto">
        <a:xfrm>
          <a:off x="7572375" y="2209800"/>
          <a:ext cx="5143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1123950</xdr:colOff>
      <xdr:row>1</xdr:row>
      <xdr:rowOff>76200</xdr:rowOff>
    </xdr:from>
    <xdr:to>
      <xdr:col>5</xdr:col>
      <xdr:colOff>1038225</xdr:colOff>
      <xdr:row>1</xdr:row>
      <xdr:rowOff>504825</xdr:rowOff>
    </xdr:to>
    <xdr:sp macro="" textlink="">
      <xdr:nvSpPr>
        <xdr:cNvPr id="7179" name="Rectangle 11">
          <a:extLst>
            <a:ext uri="{FF2B5EF4-FFF2-40B4-BE49-F238E27FC236}">
              <a16:creationId xmlns:a16="http://schemas.microsoft.com/office/drawing/2014/main" id="{00000000-0008-0000-1C00-00000B1C0000}"/>
            </a:ext>
          </a:extLst>
        </xdr:cNvPr>
        <xdr:cNvSpPr>
          <a:spLocks noChangeArrowheads="1"/>
        </xdr:cNvSpPr>
      </xdr:nvSpPr>
      <xdr:spPr bwMode="auto">
        <a:xfrm>
          <a:off x="7067550" y="247650"/>
          <a:ext cx="1485900" cy="4286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1</xdr:col>
      <xdr:colOff>104775</xdr:colOff>
      <xdr:row>18</xdr:row>
      <xdr:rowOff>342900</xdr:rowOff>
    </xdr:from>
    <xdr:to>
      <xdr:col>4</xdr:col>
      <xdr:colOff>219075</xdr:colOff>
      <xdr:row>18</xdr:row>
      <xdr:rowOff>542925</xdr:rowOff>
    </xdr:to>
    <xdr:sp macro="" textlink="">
      <xdr:nvSpPr>
        <xdr:cNvPr id="7180" name="Rectangle 12">
          <a:extLst>
            <a:ext uri="{FF2B5EF4-FFF2-40B4-BE49-F238E27FC236}">
              <a16:creationId xmlns:a16="http://schemas.microsoft.com/office/drawing/2014/main" id="{00000000-0008-0000-1C00-00000C1C0000}"/>
            </a:ext>
          </a:extLst>
        </xdr:cNvPr>
        <xdr:cNvSpPr>
          <a:spLocks noChangeArrowheads="1"/>
        </xdr:cNvSpPr>
      </xdr:nvSpPr>
      <xdr:spPr bwMode="auto">
        <a:xfrm>
          <a:off x="1876425" y="8324850"/>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a:t>
          </a:r>
          <a:r>
            <a:rPr lang="ja-JP" altLang="en-US" sz="1000" b="0" i="0" u="none" strike="noStrike" baseline="0">
              <a:solidFill>
                <a:srgbClr val="000000"/>
              </a:solidFill>
              <a:latin typeface="ＭＳ Ｐゴシック"/>
              <a:ea typeface="ＭＳ Ｐゴシック"/>
            </a:rPr>
            <a:t>独立行政法人高齢・障害者雇用支援機構　</a:t>
          </a:r>
          <a:r>
            <a:rPr lang="ja-JP" altLang="en-US" sz="1100" b="0" i="0" u="none" strike="noStrike" baseline="0">
              <a:solidFill>
                <a:srgbClr val="000000"/>
              </a:solidFill>
              <a:latin typeface="ＭＳ Ｐゴシック"/>
              <a:ea typeface="ＭＳ Ｐゴシック"/>
            </a:rPr>
            <a:t>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2" name="Rectangle 1">
          <a:extLst>
            <a:ext uri="{FF2B5EF4-FFF2-40B4-BE49-F238E27FC236}">
              <a16:creationId xmlns:a16="http://schemas.microsoft.com/office/drawing/2014/main" id="{00000000-0008-0000-1D00-000002000000}"/>
            </a:ext>
          </a:extLst>
        </xdr:cNvPr>
        <xdr:cNvSpPr>
          <a:spLocks noChangeArrowheads="1"/>
        </xdr:cNvSpPr>
      </xdr:nvSpPr>
      <xdr:spPr bwMode="auto">
        <a:xfrm>
          <a:off x="1876425" y="8324850"/>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8</xdr:col>
      <xdr:colOff>0</xdr:colOff>
      <xdr:row>2</xdr:row>
      <xdr:rowOff>0</xdr:rowOff>
    </xdr:from>
    <xdr:ext cx="885262" cy="392207"/>
    <xdr:sp macro="" textlink="">
      <xdr:nvSpPr>
        <xdr:cNvPr id="2" name="テキスト ボックス 1">
          <a:extLst>
            <a:ext uri="{FF2B5EF4-FFF2-40B4-BE49-F238E27FC236}">
              <a16:creationId xmlns:a16="http://schemas.microsoft.com/office/drawing/2014/main" id="{00000000-0008-0000-2000-000002000000}"/>
            </a:ext>
          </a:extLst>
        </xdr:cNvPr>
        <xdr:cNvSpPr txBox="1"/>
      </xdr:nvSpPr>
      <xdr:spPr>
        <a:xfrm>
          <a:off x="7219950" y="847725"/>
          <a:ext cx="885262" cy="39220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記入例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7</xdr:col>
      <xdr:colOff>152400</xdr:colOff>
      <xdr:row>15</xdr:row>
      <xdr:rowOff>133350</xdr:rowOff>
    </xdr:from>
    <xdr:to>
      <xdr:col>10</xdr:col>
      <xdr:colOff>628650</xdr:colOff>
      <xdr:row>19</xdr:row>
      <xdr:rowOff>95250</xdr:rowOff>
    </xdr:to>
    <xdr:grpSp>
      <xdr:nvGrpSpPr>
        <xdr:cNvPr id="57376" name="グループ化 2">
          <a:extLst>
            <a:ext uri="{FF2B5EF4-FFF2-40B4-BE49-F238E27FC236}">
              <a16:creationId xmlns:a16="http://schemas.microsoft.com/office/drawing/2014/main" id="{00000000-0008-0000-2000-000020E00000}"/>
            </a:ext>
          </a:extLst>
        </xdr:cNvPr>
        <xdr:cNvGrpSpPr>
          <a:grpSpLocks/>
        </xdr:cNvGrpSpPr>
      </xdr:nvGrpSpPr>
      <xdr:grpSpPr bwMode="auto">
        <a:xfrm>
          <a:off x="6293224" y="4436409"/>
          <a:ext cx="2179544" cy="903194"/>
          <a:chOff x="6701118" y="4421841"/>
          <a:chExt cx="2342029" cy="912160"/>
        </a:xfrm>
      </xdr:grpSpPr>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7443713" y="4421841"/>
            <a:ext cx="1599434"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00000000-0008-0000-2000-000005000000}"/>
              </a:ext>
            </a:extLst>
          </xdr:cNvPr>
          <xdr:cNvCxnSpPr>
            <a:endCxn id="4" idx="1"/>
          </xdr:cNvCxnSpPr>
        </xdr:nvCxnSpPr>
        <xdr:spPr>
          <a:xfrm flipV="1">
            <a:off x="6701118" y="4735396"/>
            <a:ext cx="742595"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57377" name="グループ化 5">
          <a:extLst>
            <a:ext uri="{FF2B5EF4-FFF2-40B4-BE49-F238E27FC236}">
              <a16:creationId xmlns:a16="http://schemas.microsoft.com/office/drawing/2014/main" id="{00000000-0008-0000-2000-000021E00000}"/>
            </a:ext>
          </a:extLst>
        </xdr:cNvPr>
        <xdr:cNvGrpSpPr>
          <a:grpSpLocks/>
        </xdr:cNvGrpSpPr>
      </xdr:nvGrpSpPr>
      <xdr:grpSpPr bwMode="auto">
        <a:xfrm>
          <a:off x="6178924" y="6238315"/>
          <a:ext cx="2262094" cy="1177738"/>
          <a:chOff x="6645088" y="6288740"/>
          <a:chExt cx="2427194" cy="1163172"/>
        </a:xfrm>
      </xdr:grpSpPr>
      <xdr:sp macro="" textlink="">
        <xdr:nvSpPr>
          <xdr:cNvPr id="7" name="テキスト ボックス 6">
            <a:extLst>
              <a:ext uri="{FF2B5EF4-FFF2-40B4-BE49-F238E27FC236}">
                <a16:creationId xmlns:a16="http://schemas.microsoft.com/office/drawing/2014/main" id="{00000000-0008-0000-2000-000007000000}"/>
              </a:ext>
            </a:extLst>
          </xdr:cNvPr>
          <xdr:cNvSpPr txBox="1"/>
        </xdr:nvSpPr>
        <xdr:spPr>
          <a:xfrm>
            <a:off x="7473189" y="6288740"/>
            <a:ext cx="1599093"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000"/>
              <a:t>目標工賃達成指導員の配置巣が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00000000-0008-0000-2000-000008000000}"/>
              </a:ext>
            </a:extLst>
          </xdr:cNvPr>
          <xdr:cNvCxnSpPr>
            <a:endCxn id="7" idx="1"/>
          </xdr:cNvCxnSpPr>
        </xdr:nvCxnSpPr>
        <xdr:spPr>
          <a:xfrm flipV="1">
            <a:off x="6645088" y="6593834"/>
            <a:ext cx="828101"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57378" name="グループ化 8">
          <a:extLst>
            <a:ext uri="{FF2B5EF4-FFF2-40B4-BE49-F238E27FC236}">
              <a16:creationId xmlns:a16="http://schemas.microsoft.com/office/drawing/2014/main" id="{00000000-0008-0000-2000-000022E00000}"/>
            </a:ext>
          </a:extLst>
        </xdr:cNvPr>
        <xdr:cNvGrpSpPr>
          <a:grpSpLocks/>
        </xdr:cNvGrpSpPr>
      </xdr:nvGrpSpPr>
      <xdr:grpSpPr bwMode="auto">
        <a:xfrm>
          <a:off x="6197974" y="7193056"/>
          <a:ext cx="2274794" cy="745938"/>
          <a:chOff x="6645088" y="7174006"/>
          <a:chExt cx="2460812" cy="748553"/>
        </a:xfrm>
      </xdr:grpSpPr>
      <xdr:sp macro="" textlink="">
        <xdr:nvSpPr>
          <xdr:cNvPr id="10" name="テキスト ボックス 9">
            <a:extLst>
              <a:ext uri="{FF2B5EF4-FFF2-40B4-BE49-F238E27FC236}">
                <a16:creationId xmlns:a16="http://schemas.microsoft.com/office/drawing/2014/main" id="{00000000-0008-0000-2000-00000A000000}"/>
              </a:ext>
            </a:extLst>
          </xdr:cNvPr>
          <xdr:cNvSpPr txBox="1"/>
        </xdr:nvSpPr>
        <xdr:spPr>
          <a:xfrm>
            <a:off x="7513049" y="7174006"/>
            <a:ext cx="159285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00000000-0008-0000-2000-00000B000000}"/>
              </a:ext>
            </a:extLst>
          </xdr:cNvPr>
          <xdr:cNvCxnSpPr>
            <a:endCxn id="10" idx="1"/>
          </xdr:cNvCxnSpPr>
        </xdr:nvCxnSpPr>
        <xdr:spPr>
          <a:xfrm flipV="1">
            <a:off x="6645088" y="7477217"/>
            <a:ext cx="86796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572557</xdr:colOff>
      <xdr:row>1</xdr:row>
      <xdr:rowOff>112058</xdr:rowOff>
    </xdr:from>
    <xdr:to>
      <xdr:col>8</xdr:col>
      <xdr:colOff>483657</xdr:colOff>
      <xdr:row>2</xdr:row>
      <xdr:rowOff>177799</xdr:rowOff>
    </xdr:to>
    <xdr:sp macro="" textlink="">
      <xdr:nvSpPr>
        <xdr:cNvPr id="2" name="Rectangle 1">
          <a:extLst>
            <a:ext uri="{FF2B5EF4-FFF2-40B4-BE49-F238E27FC236}">
              <a16:creationId xmlns:a16="http://schemas.microsoft.com/office/drawing/2014/main" id="{00000000-0008-0000-2400-000002000000}"/>
            </a:ext>
          </a:extLst>
        </xdr:cNvPr>
        <xdr:cNvSpPr>
          <a:spLocks noChangeArrowheads="1"/>
        </xdr:cNvSpPr>
      </xdr:nvSpPr>
      <xdr:spPr bwMode="auto">
        <a:xfrm>
          <a:off x="6500469" y="885264"/>
          <a:ext cx="1860923" cy="592417"/>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記載例</a:t>
          </a:r>
        </a:p>
      </xdr:txBody>
    </xdr:sp>
    <xdr:clientData/>
  </xdr:twoCellAnchor>
  <xdr:twoCellAnchor>
    <xdr:from>
      <xdr:col>6</xdr:col>
      <xdr:colOff>1524000</xdr:colOff>
      <xdr:row>10</xdr:row>
      <xdr:rowOff>222249</xdr:rowOff>
    </xdr:from>
    <xdr:to>
      <xdr:col>8</xdr:col>
      <xdr:colOff>74084</xdr:colOff>
      <xdr:row>14</xdr:row>
      <xdr:rowOff>84666</xdr:rowOff>
    </xdr:to>
    <xdr:sp macro="" textlink="">
      <xdr:nvSpPr>
        <xdr:cNvPr id="3" name="Line 3">
          <a:extLst>
            <a:ext uri="{FF2B5EF4-FFF2-40B4-BE49-F238E27FC236}">
              <a16:creationId xmlns:a16="http://schemas.microsoft.com/office/drawing/2014/main" id="{00000000-0008-0000-2400-000003000000}"/>
            </a:ext>
          </a:extLst>
        </xdr:cNvPr>
        <xdr:cNvSpPr>
          <a:spLocks noChangeShapeType="1"/>
        </xdr:cNvSpPr>
      </xdr:nvSpPr>
      <xdr:spPr bwMode="auto">
        <a:xfrm flipH="1" flipV="1">
          <a:off x="5715000" y="4105274"/>
          <a:ext cx="2245784" cy="1392767"/>
        </a:xfrm>
        <a:prstGeom prst="line">
          <a:avLst/>
        </a:prstGeom>
        <a:noFill/>
        <a:ln w="9525">
          <a:solidFill>
            <a:srgbClr val="000000"/>
          </a:solidFill>
          <a:round/>
          <a:headEnd/>
          <a:tailEnd/>
        </a:ln>
      </xdr:spPr>
    </xdr:sp>
    <xdr:clientData/>
  </xdr:twoCellAnchor>
  <xdr:twoCellAnchor>
    <xdr:from>
      <xdr:col>7</xdr:col>
      <xdr:colOff>1672167</xdr:colOff>
      <xdr:row>12</xdr:row>
      <xdr:rowOff>275167</xdr:rowOff>
    </xdr:from>
    <xdr:to>
      <xdr:col>8</xdr:col>
      <xdr:colOff>643467</xdr:colOff>
      <xdr:row>15</xdr:row>
      <xdr:rowOff>148167</xdr:rowOff>
    </xdr:to>
    <xdr:sp macro="" textlink="">
      <xdr:nvSpPr>
        <xdr:cNvPr id="4" name="Rectangle 2">
          <a:extLst>
            <a:ext uri="{FF2B5EF4-FFF2-40B4-BE49-F238E27FC236}">
              <a16:creationId xmlns:a16="http://schemas.microsoft.com/office/drawing/2014/main" id="{00000000-0008-0000-2400-000004000000}"/>
            </a:ext>
          </a:extLst>
        </xdr:cNvPr>
        <xdr:cNvSpPr>
          <a:spLocks noChangeArrowheads="1"/>
        </xdr:cNvSpPr>
      </xdr:nvSpPr>
      <xdr:spPr bwMode="auto">
        <a:xfrm>
          <a:off x="7603067" y="4926542"/>
          <a:ext cx="923925" cy="10096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4257675" y="9401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6391275" y="73247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6397625" y="80105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00000000-0008-0000-0100-000005000000}"/>
            </a:ext>
          </a:extLst>
        </xdr:cNvPr>
        <xdr:cNvSpPr>
          <a:spLocks noChangeShapeType="1"/>
        </xdr:cNvSpPr>
      </xdr:nvSpPr>
      <xdr:spPr bwMode="auto">
        <a:xfrm>
          <a:off x="6372225" y="872172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133350</xdr:colOff>
      <xdr:row>9</xdr:row>
      <xdr:rowOff>923924</xdr:rowOff>
    </xdr:from>
    <xdr:to>
      <xdr:col>5</xdr:col>
      <xdr:colOff>676276</xdr:colOff>
      <xdr:row>9</xdr:row>
      <xdr:rowOff>1409699</xdr:rowOff>
    </xdr:to>
    <xdr:sp macro="" textlink="">
      <xdr:nvSpPr>
        <xdr:cNvPr id="2" name="大かっこ 1">
          <a:extLst>
            <a:ext uri="{FF2B5EF4-FFF2-40B4-BE49-F238E27FC236}">
              <a16:creationId xmlns:a16="http://schemas.microsoft.com/office/drawing/2014/main" id="{00000000-0008-0000-2700-000002000000}"/>
            </a:ext>
          </a:extLst>
        </xdr:cNvPr>
        <xdr:cNvSpPr/>
      </xdr:nvSpPr>
      <xdr:spPr>
        <a:xfrm>
          <a:off x="2095500" y="55911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1561255" y="411751"/>
          <a:ext cx="3837441"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900-000003000000}"/>
            </a:ext>
          </a:extLst>
        </xdr:cNvPr>
        <xdr:cNvSpPr/>
      </xdr:nvSpPr>
      <xdr:spPr>
        <a:xfrm>
          <a:off x="7010400" y="50066"/>
          <a:ext cx="2450368"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900-000004000000}"/>
            </a:ext>
          </a:extLst>
        </xdr:cNvPr>
        <xdr:cNvSpPr/>
      </xdr:nvSpPr>
      <xdr:spPr>
        <a:xfrm flipV="1">
          <a:off x="4646679" y="7933134"/>
          <a:ext cx="656236" cy="31592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A00-000002000000}"/>
            </a:ext>
          </a:extLst>
        </xdr:cNvPr>
        <xdr:cNvSpPr/>
      </xdr:nvSpPr>
      <xdr:spPr>
        <a:xfrm>
          <a:off x="1561255" y="411751"/>
          <a:ext cx="3837441"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A00-000003000000}"/>
            </a:ext>
          </a:extLst>
        </xdr:cNvPr>
        <xdr:cNvSpPr/>
      </xdr:nvSpPr>
      <xdr:spPr>
        <a:xfrm>
          <a:off x="7010400" y="50066"/>
          <a:ext cx="2450368"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A00-000004000000}"/>
            </a:ext>
          </a:extLst>
        </xdr:cNvPr>
        <xdr:cNvSpPr/>
      </xdr:nvSpPr>
      <xdr:spPr>
        <a:xfrm flipV="1">
          <a:off x="4646679" y="7933134"/>
          <a:ext cx="656236" cy="31592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3400-000002000000}"/>
            </a:ext>
          </a:extLst>
        </xdr:cNvPr>
        <xdr:cNvCxnSpPr/>
      </xdr:nvCxnSpPr>
      <xdr:spPr>
        <a:xfrm>
          <a:off x="6208061" y="49884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3600-000002000000}"/>
            </a:ext>
          </a:extLst>
        </xdr:cNvPr>
        <xdr:cNvSpPr/>
      </xdr:nvSpPr>
      <xdr:spPr>
        <a:xfrm>
          <a:off x="7467147" y="6171077"/>
          <a:ext cx="276226" cy="130698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3600-000003000000}"/>
            </a:ext>
          </a:extLst>
        </xdr:cNvPr>
        <xdr:cNvSpPr/>
      </xdr:nvSpPr>
      <xdr:spPr>
        <a:xfrm>
          <a:off x="6264275" y="6353914"/>
          <a:ext cx="1765301" cy="2024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12700</xdr:colOff>
          <xdr:row>2</xdr:row>
          <xdr:rowOff>107950</xdr:rowOff>
        </xdr:from>
        <xdr:to>
          <xdr:col>18</xdr:col>
          <xdr:colOff>57150</xdr:colOff>
          <xdr:row>5</xdr:row>
          <xdr:rowOff>0</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39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107950</xdr:rowOff>
        </xdr:from>
        <xdr:to>
          <xdr:col>21</xdr:col>
          <xdr:colOff>31750</xdr:colOff>
          <xdr:row>5</xdr:row>
          <xdr:rowOff>0</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39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14</xdr:row>
          <xdr:rowOff>12700</xdr:rowOff>
        </xdr:from>
        <xdr:to>
          <xdr:col>6</xdr:col>
          <xdr:colOff>57150</xdr:colOff>
          <xdr:row>15</xdr:row>
          <xdr:rowOff>0</xdr:rowOff>
        </xdr:to>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39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90116" name="Check Box 4" hidden="1">
              <a:extLst>
                <a:ext uri="{63B3BB69-23CF-44E3-9099-C40C66FF867C}">
                  <a14:compatExt spid="_x0000_s90116"/>
                </a:ext>
                <a:ext uri="{FF2B5EF4-FFF2-40B4-BE49-F238E27FC236}">
                  <a16:creationId xmlns:a16="http://schemas.microsoft.com/office/drawing/2014/main" id="{00000000-0008-0000-39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12700</xdr:rowOff>
        </xdr:from>
        <xdr:to>
          <xdr:col>19</xdr:col>
          <xdr:colOff>38100</xdr:colOff>
          <xdr:row>22</xdr:row>
          <xdr:rowOff>0</xdr:rowOff>
        </xdr:to>
        <xdr:sp macro="" textlink="">
          <xdr:nvSpPr>
            <xdr:cNvPr id="90117" name="Check Box 5" hidden="1">
              <a:extLst>
                <a:ext uri="{63B3BB69-23CF-44E3-9099-C40C66FF867C}">
                  <a14:compatExt spid="_x0000_s90117"/>
                </a:ext>
                <a:ext uri="{FF2B5EF4-FFF2-40B4-BE49-F238E27FC236}">
                  <a16:creationId xmlns:a16="http://schemas.microsoft.com/office/drawing/2014/main" id="{00000000-0008-0000-39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57150</xdr:colOff>
          <xdr:row>21</xdr:row>
          <xdr:rowOff>228600</xdr:rowOff>
        </xdr:to>
        <xdr:sp macro="" textlink="">
          <xdr:nvSpPr>
            <xdr:cNvPr id="90118" name="Check Box 6" hidden="1">
              <a:extLst>
                <a:ext uri="{63B3BB69-23CF-44E3-9099-C40C66FF867C}">
                  <a14:compatExt spid="_x0000_s90118"/>
                </a:ext>
                <a:ext uri="{FF2B5EF4-FFF2-40B4-BE49-F238E27FC236}">
                  <a16:creationId xmlns:a16="http://schemas.microsoft.com/office/drawing/2014/main" id="{00000000-0008-0000-39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12700</xdr:rowOff>
        </xdr:from>
        <xdr:to>
          <xdr:col>2</xdr:col>
          <xdr:colOff>57150</xdr:colOff>
          <xdr:row>22</xdr:row>
          <xdr:rowOff>0</xdr:rowOff>
        </xdr:to>
        <xdr:sp macro="" textlink="">
          <xdr:nvSpPr>
            <xdr:cNvPr id="90119" name="Check Box 7" hidden="1">
              <a:extLst>
                <a:ext uri="{63B3BB69-23CF-44E3-9099-C40C66FF867C}">
                  <a14:compatExt spid="_x0000_s90119"/>
                </a:ext>
                <a:ext uri="{FF2B5EF4-FFF2-40B4-BE49-F238E27FC236}">
                  <a16:creationId xmlns:a16="http://schemas.microsoft.com/office/drawing/2014/main" id="{00000000-0008-0000-39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12700</xdr:rowOff>
        </xdr:from>
        <xdr:to>
          <xdr:col>19</xdr:col>
          <xdr:colOff>38100</xdr:colOff>
          <xdr:row>49</xdr:row>
          <xdr:rowOff>0</xdr:rowOff>
        </xdr:to>
        <xdr:sp macro="" textlink="">
          <xdr:nvSpPr>
            <xdr:cNvPr id="90120" name="Check Box 8" hidden="1">
              <a:extLst>
                <a:ext uri="{63B3BB69-23CF-44E3-9099-C40C66FF867C}">
                  <a14:compatExt spid="_x0000_s90120"/>
                </a:ext>
                <a:ext uri="{FF2B5EF4-FFF2-40B4-BE49-F238E27FC236}">
                  <a16:creationId xmlns:a16="http://schemas.microsoft.com/office/drawing/2014/main" id="{00000000-0008-0000-3900-00000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xdr:row>
          <xdr:rowOff>0</xdr:rowOff>
        </xdr:from>
        <xdr:to>
          <xdr:col>25</xdr:col>
          <xdr:colOff>57150</xdr:colOff>
          <xdr:row>48</xdr:row>
          <xdr:rowOff>228600</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39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12700</xdr:rowOff>
        </xdr:from>
        <xdr:to>
          <xdr:col>2</xdr:col>
          <xdr:colOff>57150</xdr:colOff>
          <xdr:row>49</xdr:row>
          <xdr:rowOff>0</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39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39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3900-00000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3900-00000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3900-00000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3900-00000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3900-00001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3900-00001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39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39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39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3900-00001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3900-00001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3900-00001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39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3900-00001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3900-00001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3900-00001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3900-00001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3900-00001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39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3900-00001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3900-00002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3900-00002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90146" name="Check Box 34" hidden="1">
              <a:extLst>
                <a:ext uri="{63B3BB69-23CF-44E3-9099-C40C66FF867C}">
                  <a14:compatExt spid="_x0000_s90146"/>
                </a:ext>
                <a:ext uri="{FF2B5EF4-FFF2-40B4-BE49-F238E27FC236}">
                  <a16:creationId xmlns:a16="http://schemas.microsoft.com/office/drawing/2014/main" id="{00000000-0008-0000-3900-00002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90147" name="Check Box 35" hidden="1">
              <a:extLst>
                <a:ext uri="{63B3BB69-23CF-44E3-9099-C40C66FF867C}">
                  <a14:compatExt spid="_x0000_s90147"/>
                </a:ext>
                <a:ext uri="{FF2B5EF4-FFF2-40B4-BE49-F238E27FC236}">
                  <a16:creationId xmlns:a16="http://schemas.microsoft.com/office/drawing/2014/main" id="{00000000-0008-0000-3900-00002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90148" name="Check Box 36" hidden="1">
              <a:extLst>
                <a:ext uri="{63B3BB69-23CF-44E3-9099-C40C66FF867C}">
                  <a14:compatExt spid="_x0000_s90148"/>
                </a:ext>
                <a:ext uri="{FF2B5EF4-FFF2-40B4-BE49-F238E27FC236}">
                  <a16:creationId xmlns:a16="http://schemas.microsoft.com/office/drawing/2014/main" id="{00000000-0008-0000-3900-00002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90149" name="Check Box 37" hidden="1">
              <a:extLst>
                <a:ext uri="{63B3BB69-23CF-44E3-9099-C40C66FF867C}">
                  <a14:compatExt spid="_x0000_s90149"/>
                </a:ext>
                <a:ext uri="{FF2B5EF4-FFF2-40B4-BE49-F238E27FC236}">
                  <a16:creationId xmlns:a16="http://schemas.microsoft.com/office/drawing/2014/main" id="{00000000-0008-0000-3900-00002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90150" name="Check Box 38" hidden="1">
              <a:extLst>
                <a:ext uri="{63B3BB69-23CF-44E3-9099-C40C66FF867C}">
                  <a14:compatExt spid="_x0000_s90150"/>
                </a:ext>
                <a:ext uri="{FF2B5EF4-FFF2-40B4-BE49-F238E27FC236}">
                  <a16:creationId xmlns:a16="http://schemas.microsoft.com/office/drawing/2014/main" id="{00000000-0008-0000-3900-00002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90151" name="Check Box 39" hidden="1">
              <a:extLst>
                <a:ext uri="{63B3BB69-23CF-44E3-9099-C40C66FF867C}">
                  <a14:compatExt spid="_x0000_s90151"/>
                </a:ext>
                <a:ext uri="{FF2B5EF4-FFF2-40B4-BE49-F238E27FC236}">
                  <a16:creationId xmlns:a16="http://schemas.microsoft.com/office/drawing/2014/main" id="{00000000-0008-0000-3900-00002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90152" name="Check Box 40" hidden="1">
              <a:extLst>
                <a:ext uri="{63B3BB69-23CF-44E3-9099-C40C66FF867C}">
                  <a14:compatExt spid="_x0000_s90152"/>
                </a:ext>
                <a:ext uri="{FF2B5EF4-FFF2-40B4-BE49-F238E27FC236}">
                  <a16:creationId xmlns:a16="http://schemas.microsoft.com/office/drawing/2014/main" id="{00000000-0008-0000-3900-00002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90153" name="Check Box 41" hidden="1">
              <a:extLst>
                <a:ext uri="{63B3BB69-23CF-44E3-9099-C40C66FF867C}">
                  <a14:compatExt spid="_x0000_s90153"/>
                </a:ext>
                <a:ext uri="{FF2B5EF4-FFF2-40B4-BE49-F238E27FC236}">
                  <a16:creationId xmlns:a16="http://schemas.microsoft.com/office/drawing/2014/main" id="{00000000-0008-0000-3900-00002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90154" name="Check Box 42" hidden="1">
              <a:extLst>
                <a:ext uri="{63B3BB69-23CF-44E3-9099-C40C66FF867C}">
                  <a14:compatExt spid="_x0000_s90154"/>
                </a:ext>
                <a:ext uri="{FF2B5EF4-FFF2-40B4-BE49-F238E27FC236}">
                  <a16:creationId xmlns:a16="http://schemas.microsoft.com/office/drawing/2014/main" id="{00000000-0008-0000-3900-00002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90155" name="Check Box 43" hidden="1">
              <a:extLst>
                <a:ext uri="{63B3BB69-23CF-44E3-9099-C40C66FF867C}">
                  <a14:compatExt spid="_x0000_s90155"/>
                </a:ext>
                <a:ext uri="{FF2B5EF4-FFF2-40B4-BE49-F238E27FC236}">
                  <a16:creationId xmlns:a16="http://schemas.microsoft.com/office/drawing/2014/main" id="{00000000-0008-0000-3900-00002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90156" name="Check Box 44" hidden="1">
              <a:extLst>
                <a:ext uri="{63B3BB69-23CF-44E3-9099-C40C66FF867C}">
                  <a14:compatExt spid="_x0000_s90156"/>
                </a:ext>
                <a:ext uri="{FF2B5EF4-FFF2-40B4-BE49-F238E27FC236}">
                  <a16:creationId xmlns:a16="http://schemas.microsoft.com/office/drawing/2014/main" id="{00000000-0008-0000-3900-00002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90157" name="Check Box 45" hidden="1">
              <a:extLst>
                <a:ext uri="{63B3BB69-23CF-44E3-9099-C40C66FF867C}">
                  <a14:compatExt spid="_x0000_s90157"/>
                </a:ext>
                <a:ext uri="{FF2B5EF4-FFF2-40B4-BE49-F238E27FC236}">
                  <a16:creationId xmlns:a16="http://schemas.microsoft.com/office/drawing/2014/main" id="{00000000-0008-0000-3900-00002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99</xdr:row>
          <xdr:rowOff>12700</xdr:rowOff>
        </xdr:from>
        <xdr:to>
          <xdr:col>5</xdr:col>
          <xdr:colOff>57150</xdr:colOff>
          <xdr:row>100</xdr:row>
          <xdr:rowOff>0</xdr:rowOff>
        </xdr:to>
        <xdr:sp macro="" textlink="">
          <xdr:nvSpPr>
            <xdr:cNvPr id="90158" name="Check Box 46" hidden="1">
              <a:extLst>
                <a:ext uri="{63B3BB69-23CF-44E3-9099-C40C66FF867C}">
                  <a14:compatExt spid="_x0000_s90158"/>
                </a:ext>
                <a:ext uri="{FF2B5EF4-FFF2-40B4-BE49-F238E27FC236}">
                  <a16:creationId xmlns:a16="http://schemas.microsoft.com/office/drawing/2014/main" id="{00000000-0008-0000-3900-00002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90159" name="Check Box 47" hidden="1">
              <a:extLst>
                <a:ext uri="{63B3BB69-23CF-44E3-9099-C40C66FF867C}">
                  <a14:compatExt spid="_x0000_s90159"/>
                </a:ext>
                <a:ext uri="{FF2B5EF4-FFF2-40B4-BE49-F238E27FC236}">
                  <a16:creationId xmlns:a16="http://schemas.microsoft.com/office/drawing/2014/main" id="{00000000-0008-0000-3900-00002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90160" name="Check Box 48" hidden="1">
              <a:extLst>
                <a:ext uri="{63B3BB69-23CF-44E3-9099-C40C66FF867C}">
                  <a14:compatExt spid="_x0000_s90160"/>
                </a:ext>
                <a:ext uri="{FF2B5EF4-FFF2-40B4-BE49-F238E27FC236}">
                  <a16:creationId xmlns:a16="http://schemas.microsoft.com/office/drawing/2014/main" id="{00000000-0008-0000-3900-00003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90161" name="Check Box 49" hidden="1">
              <a:extLst>
                <a:ext uri="{63B3BB69-23CF-44E3-9099-C40C66FF867C}">
                  <a14:compatExt spid="_x0000_s90161"/>
                </a:ext>
                <a:ext uri="{FF2B5EF4-FFF2-40B4-BE49-F238E27FC236}">
                  <a16:creationId xmlns:a16="http://schemas.microsoft.com/office/drawing/2014/main" id="{00000000-0008-0000-3900-00003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12700</xdr:rowOff>
        </xdr:from>
        <xdr:to>
          <xdr:col>2</xdr:col>
          <xdr:colOff>57150</xdr:colOff>
          <xdr:row>22</xdr:row>
          <xdr:rowOff>0</xdr:rowOff>
        </xdr:to>
        <xdr:sp macro="" textlink="">
          <xdr:nvSpPr>
            <xdr:cNvPr id="90162" name="Check Box 50" hidden="1">
              <a:extLst>
                <a:ext uri="{63B3BB69-23CF-44E3-9099-C40C66FF867C}">
                  <a14:compatExt spid="_x0000_s90162"/>
                </a:ext>
                <a:ext uri="{FF2B5EF4-FFF2-40B4-BE49-F238E27FC236}">
                  <a16:creationId xmlns:a16="http://schemas.microsoft.com/office/drawing/2014/main" id="{00000000-0008-0000-3900-00003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12700</xdr:rowOff>
        </xdr:from>
        <xdr:to>
          <xdr:col>2</xdr:col>
          <xdr:colOff>57150</xdr:colOff>
          <xdr:row>49</xdr:row>
          <xdr:rowOff>0</xdr:rowOff>
        </xdr:to>
        <xdr:sp macro="" textlink="">
          <xdr:nvSpPr>
            <xdr:cNvPr id="90163" name="Check Box 51" hidden="1">
              <a:extLst>
                <a:ext uri="{63B3BB69-23CF-44E3-9099-C40C66FF867C}">
                  <a14:compatExt spid="_x0000_s90163"/>
                </a:ext>
                <a:ext uri="{FF2B5EF4-FFF2-40B4-BE49-F238E27FC236}">
                  <a16:creationId xmlns:a16="http://schemas.microsoft.com/office/drawing/2014/main" id="{00000000-0008-0000-3900-00003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57150</xdr:colOff>
          <xdr:row>21</xdr:row>
          <xdr:rowOff>228600</xdr:rowOff>
        </xdr:to>
        <xdr:sp macro="" textlink="">
          <xdr:nvSpPr>
            <xdr:cNvPr id="90164" name="Check Box 52" hidden="1">
              <a:extLst>
                <a:ext uri="{63B3BB69-23CF-44E3-9099-C40C66FF867C}">
                  <a14:compatExt spid="_x0000_s90164"/>
                </a:ext>
                <a:ext uri="{FF2B5EF4-FFF2-40B4-BE49-F238E27FC236}">
                  <a16:creationId xmlns:a16="http://schemas.microsoft.com/office/drawing/2014/main" id="{00000000-0008-0000-3900-00003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57150</xdr:colOff>
          <xdr:row>21</xdr:row>
          <xdr:rowOff>228600</xdr:rowOff>
        </xdr:to>
        <xdr:sp macro="" textlink="">
          <xdr:nvSpPr>
            <xdr:cNvPr id="90165" name="Check Box 53" hidden="1">
              <a:extLst>
                <a:ext uri="{63B3BB69-23CF-44E3-9099-C40C66FF867C}">
                  <a14:compatExt spid="_x0000_s90165"/>
                </a:ext>
                <a:ext uri="{FF2B5EF4-FFF2-40B4-BE49-F238E27FC236}">
                  <a16:creationId xmlns:a16="http://schemas.microsoft.com/office/drawing/2014/main" id="{00000000-0008-0000-3900-00003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xdr:row>
          <xdr:rowOff>0</xdr:rowOff>
        </xdr:from>
        <xdr:to>
          <xdr:col>25</xdr:col>
          <xdr:colOff>57150</xdr:colOff>
          <xdr:row>48</xdr:row>
          <xdr:rowOff>228600</xdr:rowOff>
        </xdr:to>
        <xdr:sp macro="" textlink="">
          <xdr:nvSpPr>
            <xdr:cNvPr id="90166" name="Check Box 54" hidden="1">
              <a:extLst>
                <a:ext uri="{63B3BB69-23CF-44E3-9099-C40C66FF867C}">
                  <a14:compatExt spid="_x0000_s90166"/>
                </a:ext>
                <a:ext uri="{FF2B5EF4-FFF2-40B4-BE49-F238E27FC236}">
                  <a16:creationId xmlns:a16="http://schemas.microsoft.com/office/drawing/2014/main" id="{00000000-0008-0000-3900-00003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12700</xdr:colOff>
          <xdr:row>51</xdr:row>
          <xdr:rowOff>222250</xdr:rowOff>
        </xdr:from>
        <xdr:to>
          <xdr:col>17</xdr:col>
          <xdr:colOff>57150</xdr:colOff>
          <xdr:row>53</xdr:row>
          <xdr:rowOff>31750</xdr:rowOff>
        </xdr:to>
        <xdr:sp macro="" textlink="">
          <xdr:nvSpPr>
            <xdr:cNvPr id="90167" name="Check Box 55" hidden="1">
              <a:extLst>
                <a:ext uri="{63B3BB69-23CF-44E3-9099-C40C66FF867C}">
                  <a14:compatExt spid="_x0000_s90167"/>
                </a:ext>
                <a:ext uri="{FF2B5EF4-FFF2-40B4-BE49-F238E27FC236}">
                  <a16:creationId xmlns:a16="http://schemas.microsoft.com/office/drawing/2014/main" id="{00000000-0008-0000-3900-00003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12700</xdr:rowOff>
        </xdr:from>
        <xdr:to>
          <xdr:col>31</xdr:col>
          <xdr:colOff>38100</xdr:colOff>
          <xdr:row>16</xdr:row>
          <xdr:rowOff>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39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39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90170" name="Check Box 58" hidden="1">
              <a:extLst>
                <a:ext uri="{63B3BB69-23CF-44E3-9099-C40C66FF867C}">
                  <a14:compatExt spid="_x0000_s90170"/>
                </a:ext>
                <a:ext uri="{FF2B5EF4-FFF2-40B4-BE49-F238E27FC236}">
                  <a16:creationId xmlns:a16="http://schemas.microsoft.com/office/drawing/2014/main" id="{00000000-0008-0000-39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90171" name="Check Box 59" hidden="1">
              <a:extLst>
                <a:ext uri="{63B3BB69-23CF-44E3-9099-C40C66FF867C}">
                  <a14:compatExt spid="_x0000_s90171"/>
                </a:ext>
                <a:ext uri="{FF2B5EF4-FFF2-40B4-BE49-F238E27FC236}">
                  <a16:creationId xmlns:a16="http://schemas.microsoft.com/office/drawing/2014/main" id="{00000000-0008-0000-3900-00003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90172" name="Check Box 60" hidden="1">
              <a:extLst>
                <a:ext uri="{63B3BB69-23CF-44E3-9099-C40C66FF867C}">
                  <a14:compatExt spid="_x0000_s90172"/>
                </a:ext>
                <a:ext uri="{FF2B5EF4-FFF2-40B4-BE49-F238E27FC236}">
                  <a16:creationId xmlns:a16="http://schemas.microsoft.com/office/drawing/2014/main" id="{00000000-0008-0000-3900-00003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90173" name="Check Box 61" hidden="1">
              <a:extLst>
                <a:ext uri="{63B3BB69-23CF-44E3-9099-C40C66FF867C}">
                  <a14:compatExt spid="_x0000_s90173"/>
                </a:ext>
                <a:ext uri="{FF2B5EF4-FFF2-40B4-BE49-F238E27FC236}">
                  <a16:creationId xmlns:a16="http://schemas.microsoft.com/office/drawing/2014/main" id="{00000000-0008-0000-39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90174" name="Check Box 62" hidden="1">
              <a:extLst>
                <a:ext uri="{63B3BB69-23CF-44E3-9099-C40C66FF867C}">
                  <a14:compatExt spid="_x0000_s90174"/>
                </a:ext>
                <a:ext uri="{FF2B5EF4-FFF2-40B4-BE49-F238E27FC236}">
                  <a16:creationId xmlns:a16="http://schemas.microsoft.com/office/drawing/2014/main" id="{00000000-0008-0000-39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31750</xdr:colOff>
          <xdr:row>15</xdr:row>
          <xdr:rowOff>12700</xdr:rowOff>
        </xdr:from>
        <xdr:to>
          <xdr:col>17</xdr:col>
          <xdr:colOff>69850</xdr:colOff>
          <xdr:row>16</xdr:row>
          <xdr:rowOff>0</xdr:rowOff>
        </xdr:to>
        <xdr:sp macro="" textlink="">
          <xdr:nvSpPr>
            <xdr:cNvPr id="90175" name="Check Box 63" hidden="1">
              <a:extLst>
                <a:ext uri="{63B3BB69-23CF-44E3-9099-C40C66FF867C}">
                  <a14:compatExt spid="_x0000_s90175"/>
                </a:ext>
                <a:ext uri="{FF2B5EF4-FFF2-40B4-BE49-F238E27FC236}">
                  <a16:creationId xmlns:a16="http://schemas.microsoft.com/office/drawing/2014/main" id="{00000000-0008-0000-39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12700</xdr:rowOff>
        </xdr:from>
        <xdr:to>
          <xdr:col>19</xdr:col>
          <xdr:colOff>57150</xdr:colOff>
          <xdr:row>16</xdr:row>
          <xdr:rowOff>0</xdr:rowOff>
        </xdr:to>
        <xdr:sp macro="" textlink="">
          <xdr:nvSpPr>
            <xdr:cNvPr id="90176" name="Check Box 64" hidden="1">
              <a:extLst>
                <a:ext uri="{63B3BB69-23CF-44E3-9099-C40C66FF867C}">
                  <a14:compatExt spid="_x0000_s90176"/>
                </a:ext>
                <a:ext uri="{FF2B5EF4-FFF2-40B4-BE49-F238E27FC236}">
                  <a16:creationId xmlns:a16="http://schemas.microsoft.com/office/drawing/2014/main" id="{00000000-0008-0000-3900-00004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15</xdr:row>
          <xdr:rowOff>12700</xdr:rowOff>
        </xdr:from>
        <xdr:to>
          <xdr:col>21</xdr:col>
          <xdr:colOff>69850</xdr:colOff>
          <xdr:row>16</xdr:row>
          <xdr:rowOff>0</xdr:rowOff>
        </xdr:to>
        <xdr:sp macro="" textlink="">
          <xdr:nvSpPr>
            <xdr:cNvPr id="90177" name="Check Box 65" hidden="1">
              <a:extLst>
                <a:ext uri="{63B3BB69-23CF-44E3-9099-C40C66FF867C}">
                  <a14:compatExt spid="_x0000_s90177"/>
                </a:ext>
                <a:ext uri="{FF2B5EF4-FFF2-40B4-BE49-F238E27FC236}">
                  <a16:creationId xmlns:a16="http://schemas.microsoft.com/office/drawing/2014/main" id="{00000000-0008-0000-3900-00004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12700</xdr:rowOff>
        </xdr:from>
        <xdr:to>
          <xdr:col>23</xdr:col>
          <xdr:colOff>76200</xdr:colOff>
          <xdr:row>16</xdr:row>
          <xdr:rowOff>0</xdr:rowOff>
        </xdr:to>
        <xdr:sp macro="" textlink="">
          <xdr:nvSpPr>
            <xdr:cNvPr id="90178" name="Check Box 66" hidden="1">
              <a:extLst>
                <a:ext uri="{63B3BB69-23CF-44E3-9099-C40C66FF867C}">
                  <a14:compatExt spid="_x0000_s90178"/>
                </a:ext>
                <a:ext uri="{FF2B5EF4-FFF2-40B4-BE49-F238E27FC236}">
                  <a16:creationId xmlns:a16="http://schemas.microsoft.com/office/drawing/2014/main" id="{00000000-0008-0000-39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31750</xdr:colOff>
          <xdr:row>15</xdr:row>
          <xdr:rowOff>19050</xdr:rowOff>
        </xdr:from>
        <xdr:to>
          <xdr:col>25</xdr:col>
          <xdr:colOff>69850</xdr:colOff>
          <xdr:row>16</xdr:row>
          <xdr:rowOff>12700</xdr:rowOff>
        </xdr:to>
        <xdr:sp macro="" textlink="">
          <xdr:nvSpPr>
            <xdr:cNvPr id="90179" name="Check Box 67" hidden="1">
              <a:extLst>
                <a:ext uri="{63B3BB69-23CF-44E3-9099-C40C66FF867C}">
                  <a14:compatExt spid="_x0000_s90179"/>
                </a:ext>
                <a:ext uri="{FF2B5EF4-FFF2-40B4-BE49-F238E27FC236}">
                  <a16:creationId xmlns:a16="http://schemas.microsoft.com/office/drawing/2014/main" id="{00000000-0008-0000-3900-00004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90180" name="Check Box 68" hidden="1">
              <a:extLst>
                <a:ext uri="{63B3BB69-23CF-44E3-9099-C40C66FF867C}">
                  <a14:compatExt spid="_x0000_s90180"/>
                </a:ext>
                <a:ext uri="{FF2B5EF4-FFF2-40B4-BE49-F238E27FC236}">
                  <a16:creationId xmlns:a16="http://schemas.microsoft.com/office/drawing/2014/main" id="{00000000-0008-0000-39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90181" name="Check Box 69" hidden="1">
              <a:extLst>
                <a:ext uri="{63B3BB69-23CF-44E3-9099-C40C66FF867C}">
                  <a14:compatExt spid="_x0000_s90181"/>
                </a:ext>
                <a:ext uri="{FF2B5EF4-FFF2-40B4-BE49-F238E27FC236}">
                  <a16:creationId xmlns:a16="http://schemas.microsoft.com/office/drawing/2014/main" id="{00000000-0008-0000-39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90182" name="Check Box 70" hidden="1">
              <a:extLst>
                <a:ext uri="{63B3BB69-23CF-44E3-9099-C40C66FF867C}">
                  <a14:compatExt spid="_x0000_s90182"/>
                </a:ext>
                <a:ext uri="{FF2B5EF4-FFF2-40B4-BE49-F238E27FC236}">
                  <a16:creationId xmlns:a16="http://schemas.microsoft.com/office/drawing/2014/main" id="{00000000-0008-0000-3900-00004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90183" name="Check Box 71" hidden="1">
              <a:extLst>
                <a:ext uri="{63B3BB69-23CF-44E3-9099-C40C66FF867C}">
                  <a14:compatExt spid="_x0000_s90183"/>
                </a:ext>
                <a:ext uri="{FF2B5EF4-FFF2-40B4-BE49-F238E27FC236}">
                  <a16:creationId xmlns:a16="http://schemas.microsoft.com/office/drawing/2014/main" id="{00000000-0008-0000-3900-00004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90184" name="Check Box 72" hidden="1">
              <a:extLst>
                <a:ext uri="{63B3BB69-23CF-44E3-9099-C40C66FF867C}">
                  <a14:compatExt spid="_x0000_s90184"/>
                </a:ext>
                <a:ext uri="{FF2B5EF4-FFF2-40B4-BE49-F238E27FC236}">
                  <a16:creationId xmlns:a16="http://schemas.microsoft.com/office/drawing/2014/main" id="{00000000-0008-0000-3900-00004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90185" name="Check Box 73" hidden="1">
              <a:extLst>
                <a:ext uri="{63B3BB69-23CF-44E3-9099-C40C66FF867C}">
                  <a14:compatExt spid="_x0000_s90185"/>
                </a:ext>
                <a:ext uri="{FF2B5EF4-FFF2-40B4-BE49-F238E27FC236}">
                  <a16:creationId xmlns:a16="http://schemas.microsoft.com/office/drawing/2014/main" id="{00000000-0008-0000-3900-00004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90186" name="Check Box 74" hidden="1">
              <a:extLst>
                <a:ext uri="{63B3BB69-23CF-44E3-9099-C40C66FF867C}">
                  <a14:compatExt spid="_x0000_s90186"/>
                </a:ext>
                <a:ext uri="{FF2B5EF4-FFF2-40B4-BE49-F238E27FC236}">
                  <a16:creationId xmlns:a16="http://schemas.microsoft.com/office/drawing/2014/main" id="{00000000-0008-0000-3900-00004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12700</xdr:rowOff>
        </xdr:from>
        <xdr:to>
          <xdr:col>12</xdr:col>
          <xdr:colOff>38100</xdr:colOff>
          <xdr:row>22</xdr:row>
          <xdr:rowOff>0</xdr:rowOff>
        </xdr:to>
        <xdr:sp macro="" textlink="">
          <xdr:nvSpPr>
            <xdr:cNvPr id="90187" name="Check Box 75" hidden="1">
              <a:extLst>
                <a:ext uri="{63B3BB69-23CF-44E3-9099-C40C66FF867C}">
                  <a14:compatExt spid="_x0000_s90187"/>
                </a:ext>
                <a:ext uri="{FF2B5EF4-FFF2-40B4-BE49-F238E27FC236}">
                  <a16:creationId xmlns:a16="http://schemas.microsoft.com/office/drawing/2014/main" id="{00000000-0008-0000-3900-00004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12700</xdr:rowOff>
        </xdr:from>
        <xdr:to>
          <xdr:col>12</xdr:col>
          <xdr:colOff>38100</xdr:colOff>
          <xdr:row>49</xdr:row>
          <xdr:rowOff>0</xdr:rowOff>
        </xdr:to>
        <xdr:sp macro="" textlink="">
          <xdr:nvSpPr>
            <xdr:cNvPr id="90188" name="Check Box 76" hidden="1">
              <a:extLst>
                <a:ext uri="{63B3BB69-23CF-44E3-9099-C40C66FF867C}">
                  <a14:compatExt spid="_x0000_s90188"/>
                </a:ext>
                <a:ext uri="{FF2B5EF4-FFF2-40B4-BE49-F238E27FC236}">
                  <a16:creationId xmlns:a16="http://schemas.microsoft.com/office/drawing/2014/main" id="{00000000-0008-0000-3900-00004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222250</xdr:rowOff>
        </xdr:from>
        <xdr:to>
          <xdr:col>7</xdr:col>
          <xdr:colOff>57150</xdr:colOff>
          <xdr:row>27</xdr:row>
          <xdr:rowOff>19050</xdr:rowOff>
        </xdr:to>
        <xdr:sp macro="" textlink="">
          <xdr:nvSpPr>
            <xdr:cNvPr id="90189" name="Check Box 77" hidden="1">
              <a:extLst>
                <a:ext uri="{63B3BB69-23CF-44E3-9099-C40C66FF867C}">
                  <a14:compatExt spid="_x0000_s90189"/>
                </a:ext>
                <a:ext uri="{FF2B5EF4-FFF2-40B4-BE49-F238E27FC236}">
                  <a16:creationId xmlns:a16="http://schemas.microsoft.com/office/drawing/2014/main" id="{00000000-0008-0000-3900-00004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27</xdr:row>
          <xdr:rowOff>171450</xdr:rowOff>
        </xdr:from>
        <xdr:to>
          <xdr:col>6</xdr:col>
          <xdr:colOff>57150</xdr:colOff>
          <xdr:row>29</xdr:row>
          <xdr:rowOff>19050</xdr:rowOff>
        </xdr:to>
        <xdr:sp macro="" textlink="">
          <xdr:nvSpPr>
            <xdr:cNvPr id="90190" name="Check Box 78" hidden="1">
              <a:extLst>
                <a:ext uri="{63B3BB69-23CF-44E3-9099-C40C66FF867C}">
                  <a14:compatExt spid="_x0000_s90190"/>
                </a:ext>
                <a:ext uri="{FF2B5EF4-FFF2-40B4-BE49-F238E27FC236}">
                  <a16:creationId xmlns:a16="http://schemas.microsoft.com/office/drawing/2014/main" id="{00000000-0008-0000-3900-00004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90191" name="Check Box 79" hidden="1">
              <a:extLst>
                <a:ext uri="{63B3BB69-23CF-44E3-9099-C40C66FF867C}">
                  <a14:compatExt spid="_x0000_s90191"/>
                </a:ext>
                <a:ext uri="{FF2B5EF4-FFF2-40B4-BE49-F238E27FC236}">
                  <a16:creationId xmlns:a16="http://schemas.microsoft.com/office/drawing/2014/main" id="{00000000-0008-0000-3900-00004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25</xdr:row>
          <xdr:rowOff>222250</xdr:rowOff>
        </xdr:from>
        <xdr:to>
          <xdr:col>10</xdr:col>
          <xdr:colOff>57150</xdr:colOff>
          <xdr:row>27</xdr:row>
          <xdr:rowOff>19050</xdr:rowOff>
        </xdr:to>
        <xdr:sp macro="" textlink="">
          <xdr:nvSpPr>
            <xdr:cNvPr id="90192" name="Check Box 80" hidden="1">
              <a:extLst>
                <a:ext uri="{63B3BB69-23CF-44E3-9099-C40C66FF867C}">
                  <a14:compatExt spid="_x0000_s90192"/>
                </a:ext>
                <a:ext uri="{FF2B5EF4-FFF2-40B4-BE49-F238E27FC236}">
                  <a16:creationId xmlns:a16="http://schemas.microsoft.com/office/drawing/2014/main" id="{00000000-0008-0000-3900-00005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27</xdr:row>
          <xdr:rowOff>184150</xdr:rowOff>
        </xdr:from>
        <xdr:to>
          <xdr:col>9</xdr:col>
          <xdr:colOff>57150</xdr:colOff>
          <xdr:row>29</xdr:row>
          <xdr:rowOff>31750</xdr:rowOff>
        </xdr:to>
        <xdr:sp macro="" textlink="">
          <xdr:nvSpPr>
            <xdr:cNvPr id="90193" name="Check Box 81" hidden="1">
              <a:extLst>
                <a:ext uri="{63B3BB69-23CF-44E3-9099-C40C66FF867C}">
                  <a14:compatExt spid="_x0000_s90193"/>
                </a:ext>
                <a:ext uri="{FF2B5EF4-FFF2-40B4-BE49-F238E27FC236}">
                  <a16:creationId xmlns:a16="http://schemas.microsoft.com/office/drawing/2014/main" id="{00000000-0008-0000-3900-00005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28</xdr:row>
          <xdr:rowOff>184150</xdr:rowOff>
        </xdr:from>
        <xdr:to>
          <xdr:col>9</xdr:col>
          <xdr:colOff>57150</xdr:colOff>
          <xdr:row>30</xdr:row>
          <xdr:rowOff>31750</xdr:rowOff>
        </xdr:to>
        <xdr:sp macro="" textlink="">
          <xdr:nvSpPr>
            <xdr:cNvPr id="90194" name="Check Box 82" hidden="1">
              <a:extLst>
                <a:ext uri="{63B3BB69-23CF-44E3-9099-C40C66FF867C}">
                  <a14:compatExt spid="_x0000_s90194"/>
                </a:ext>
                <a:ext uri="{FF2B5EF4-FFF2-40B4-BE49-F238E27FC236}">
                  <a16:creationId xmlns:a16="http://schemas.microsoft.com/office/drawing/2014/main" id="{00000000-0008-0000-3900-00005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222250</xdr:rowOff>
        </xdr:from>
        <xdr:to>
          <xdr:col>13</xdr:col>
          <xdr:colOff>38100</xdr:colOff>
          <xdr:row>27</xdr:row>
          <xdr:rowOff>19050</xdr:rowOff>
        </xdr:to>
        <xdr:sp macro="" textlink="">
          <xdr:nvSpPr>
            <xdr:cNvPr id="90195" name="Check Box 83" hidden="1">
              <a:extLst>
                <a:ext uri="{63B3BB69-23CF-44E3-9099-C40C66FF867C}">
                  <a14:compatExt spid="_x0000_s90195"/>
                </a:ext>
                <a:ext uri="{FF2B5EF4-FFF2-40B4-BE49-F238E27FC236}">
                  <a16:creationId xmlns:a16="http://schemas.microsoft.com/office/drawing/2014/main" id="{00000000-0008-0000-3900-00005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184150</xdr:rowOff>
        </xdr:from>
        <xdr:to>
          <xdr:col>12</xdr:col>
          <xdr:colOff>38100</xdr:colOff>
          <xdr:row>29</xdr:row>
          <xdr:rowOff>31750</xdr:rowOff>
        </xdr:to>
        <xdr:sp macro="" textlink="">
          <xdr:nvSpPr>
            <xdr:cNvPr id="90196" name="Check Box 84" hidden="1">
              <a:extLst>
                <a:ext uri="{63B3BB69-23CF-44E3-9099-C40C66FF867C}">
                  <a14:compatExt spid="_x0000_s90196"/>
                </a:ext>
                <a:ext uri="{FF2B5EF4-FFF2-40B4-BE49-F238E27FC236}">
                  <a16:creationId xmlns:a16="http://schemas.microsoft.com/office/drawing/2014/main" id="{00000000-0008-0000-3900-00005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184150</xdr:rowOff>
        </xdr:from>
        <xdr:to>
          <xdr:col>12</xdr:col>
          <xdr:colOff>38100</xdr:colOff>
          <xdr:row>30</xdr:row>
          <xdr:rowOff>31750</xdr:rowOff>
        </xdr:to>
        <xdr:sp macro="" textlink="">
          <xdr:nvSpPr>
            <xdr:cNvPr id="90197" name="Check Box 85" hidden="1">
              <a:extLst>
                <a:ext uri="{63B3BB69-23CF-44E3-9099-C40C66FF867C}">
                  <a14:compatExt spid="_x0000_s90197"/>
                </a:ext>
                <a:ext uri="{FF2B5EF4-FFF2-40B4-BE49-F238E27FC236}">
                  <a16:creationId xmlns:a16="http://schemas.microsoft.com/office/drawing/2014/main" id="{00000000-0008-0000-3900-00005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90198" name="Check Box 86" hidden="1">
              <a:extLst>
                <a:ext uri="{63B3BB69-23CF-44E3-9099-C40C66FF867C}">
                  <a14:compatExt spid="_x0000_s90198"/>
                </a:ext>
                <a:ext uri="{FF2B5EF4-FFF2-40B4-BE49-F238E27FC236}">
                  <a16:creationId xmlns:a16="http://schemas.microsoft.com/office/drawing/2014/main" id="{00000000-0008-0000-3900-00005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184150</xdr:rowOff>
        </xdr:from>
        <xdr:to>
          <xdr:col>16</xdr:col>
          <xdr:colOff>38100</xdr:colOff>
          <xdr:row>29</xdr:row>
          <xdr:rowOff>31750</xdr:rowOff>
        </xdr:to>
        <xdr:sp macro="" textlink="">
          <xdr:nvSpPr>
            <xdr:cNvPr id="90199" name="Check Box 87" hidden="1">
              <a:extLst>
                <a:ext uri="{63B3BB69-23CF-44E3-9099-C40C66FF867C}">
                  <a14:compatExt spid="_x0000_s90199"/>
                </a:ext>
                <a:ext uri="{FF2B5EF4-FFF2-40B4-BE49-F238E27FC236}">
                  <a16:creationId xmlns:a16="http://schemas.microsoft.com/office/drawing/2014/main" id="{00000000-0008-0000-3900-00005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31750</xdr:rowOff>
        </xdr:to>
        <xdr:sp macro="" textlink="">
          <xdr:nvSpPr>
            <xdr:cNvPr id="90200" name="Check Box 88" hidden="1">
              <a:extLst>
                <a:ext uri="{63B3BB69-23CF-44E3-9099-C40C66FF867C}">
                  <a14:compatExt spid="_x0000_s90200"/>
                </a:ext>
                <a:ext uri="{FF2B5EF4-FFF2-40B4-BE49-F238E27FC236}">
                  <a16:creationId xmlns:a16="http://schemas.microsoft.com/office/drawing/2014/main" id="{00000000-0008-0000-3900-00005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12700</xdr:rowOff>
        </xdr:to>
        <xdr:sp macro="" textlink="">
          <xdr:nvSpPr>
            <xdr:cNvPr id="90201" name="Check Box 89" hidden="1">
              <a:extLst>
                <a:ext uri="{63B3BB69-23CF-44E3-9099-C40C66FF867C}">
                  <a14:compatExt spid="_x0000_s90201"/>
                </a:ext>
                <a:ext uri="{FF2B5EF4-FFF2-40B4-BE49-F238E27FC236}">
                  <a16:creationId xmlns:a16="http://schemas.microsoft.com/office/drawing/2014/main" id="{00000000-0008-0000-3900-00005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203200</xdr:colOff>
          <xdr:row>25</xdr:row>
          <xdr:rowOff>222250</xdr:rowOff>
        </xdr:from>
        <xdr:to>
          <xdr:col>27</xdr:col>
          <xdr:colOff>19050</xdr:colOff>
          <xdr:row>27</xdr:row>
          <xdr:rowOff>19050</xdr:rowOff>
        </xdr:to>
        <xdr:sp macro="" textlink="">
          <xdr:nvSpPr>
            <xdr:cNvPr id="90202" name="Check Box 90" hidden="1">
              <a:extLst>
                <a:ext uri="{63B3BB69-23CF-44E3-9099-C40C66FF867C}">
                  <a14:compatExt spid="_x0000_s90202"/>
                </a:ext>
                <a:ext uri="{FF2B5EF4-FFF2-40B4-BE49-F238E27FC236}">
                  <a16:creationId xmlns:a16="http://schemas.microsoft.com/office/drawing/2014/main" id="{00000000-0008-0000-3900-00005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222250</xdr:rowOff>
        </xdr:from>
        <xdr:to>
          <xdr:col>30</xdr:col>
          <xdr:colOff>38100</xdr:colOff>
          <xdr:row>27</xdr:row>
          <xdr:rowOff>19050</xdr:rowOff>
        </xdr:to>
        <xdr:sp macro="" textlink="">
          <xdr:nvSpPr>
            <xdr:cNvPr id="90203" name="Check Box 91" hidden="1">
              <a:extLst>
                <a:ext uri="{63B3BB69-23CF-44E3-9099-C40C66FF867C}">
                  <a14:compatExt spid="_x0000_s90203"/>
                </a:ext>
                <a:ext uri="{FF2B5EF4-FFF2-40B4-BE49-F238E27FC236}">
                  <a16:creationId xmlns:a16="http://schemas.microsoft.com/office/drawing/2014/main" id="{00000000-0008-0000-3900-00005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12700</xdr:rowOff>
        </xdr:to>
        <xdr:sp macro="" textlink="">
          <xdr:nvSpPr>
            <xdr:cNvPr id="90204" name="Check Box 92" hidden="1">
              <a:extLst>
                <a:ext uri="{63B3BB69-23CF-44E3-9099-C40C66FF867C}">
                  <a14:compatExt spid="_x0000_s90204"/>
                </a:ext>
                <a:ext uri="{FF2B5EF4-FFF2-40B4-BE49-F238E27FC236}">
                  <a16:creationId xmlns:a16="http://schemas.microsoft.com/office/drawing/2014/main" id="{00000000-0008-0000-3900-00005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90205" name="Check Box 93" hidden="1">
              <a:extLst>
                <a:ext uri="{63B3BB69-23CF-44E3-9099-C40C66FF867C}">
                  <a14:compatExt spid="_x0000_s90205"/>
                </a:ext>
                <a:ext uri="{FF2B5EF4-FFF2-40B4-BE49-F238E27FC236}">
                  <a16:creationId xmlns:a16="http://schemas.microsoft.com/office/drawing/2014/main" id="{00000000-0008-0000-3900-00005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203200</xdr:colOff>
          <xdr:row>26</xdr:row>
          <xdr:rowOff>171450</xdr:rowOff>
        </xdr:from>
        <xdr:to>
          <xdr:col>27</xdr:col>
          <xdr:colOff>19050</xdr:colOff>
          <xdr:row>28</xdr:row>
          <xdr:rowOff>19050</xdr:rowOff>
        </xdr:to>
        <xdr:sp macro="" textlink="">
          <xdr:nvSpPr>
            <xdr:cNvPr id="90206" name="Check Box 94" hidden="1">
              <a:extLst>
                <a:ext uri="{63B3BB69-23CF-44E3-9099-C40C66FF867C}">
                  <a14:compatExt spid="_x0000_s90206"/>
                </a:ext>
                <a:ext uri="{FF2B5EF4-FFF2-40B4-BE49-F238E27FC236}">
                  <a16:creationId xmlns:a16="http://schemas.microsoft.com/office/drawing/2014/main" id="{00000000-0008-0000-3900-00005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90207" name="Check Box 95" hidden="1">
              <a:extLst>
                <a:ext uri="{63B3BB69-23CF-44E3-9099-C40C66FF867C}">
                  <a14:compatExt spid="_x0000_s90207"/>
                </a:ext>
                <a:ext uri="{FF2B5EF4-FFF2-40B4-BE49-F238E27FC236}">
                  <a16:creationId xmlns:a16="http://schemas.microsoft.com/office/drawing/2014/main" id="{00000000-0008-0000-3900-00005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165100</xdr:rowOff>
        </xdr:from>
        <xdr:to>
          <xdr:col>34</xdr:col>
          <xdr:colOff>38100</xdr:colOff>
          <xdr:row>28</xdr:row>
          <xdr:rowOff>12700</xdr:rowOff>
        </xdr:to>
        <xdr:sp macro="" textlink="">
          <xdr:nvSpPr>
            <xdr:cNvPr id="90208" name="Check Box 96" hidden="1">
              <a:extLst>
                <a:ext uri="{63B3BB69-23CF-44E3-9099-C40C66FF867C}">
                  <a14:compatExt spid="_x0000_s90208"/>
                </a:ext>
                <a:ext uri="{FF2B5EF4-FFF2-40B4-BE49-F238E27FC236}">
                  <a16:creationId xmlns:a16="http://schemas.microsoft.com/office/drawing/2014/main" id="{00000000-0008-0000-3900-00006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31750</xdr:colOff>
          <xdr:row>29</xdr:row>
          <xdr:rowOff>19050</xdr:rowOff>
        </xdr:to>
        <xdr:sp macro="" textlink="">
          <xdr:nvSpPr>
            <xdr:cNvPr id="90209" name="Check Box 97" hidden="1">
              <a:extLst>
                <a:ext uri="{63B3BB69-23CF-44E3-9099-C40C66FF867C}">
                  <a14:compatExt spid="_x0000_s90209"/>
                </a:ext>
                <a:ext uri="{FF2B5EF4-FFF2-40B4-BE49-F238E27FC236}">
                  <a16:creationId xmlns:a16="http://schemas.microsoft.com/office/drawing/2014/main" id="{00000000-0008-0000-3900-00006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27</xdr:row>
          <xdr:rowOff>171450</xdr:rowOff>
        </xdr:from>
        <xdr:to>
          <xdr:col>25</xdr:col>
          <xdr:colOff>57150</xdr:colOff>
          <xdr:row>29</xdr:row>
          <xdr:rowOff>19050</xdr:rowOff>
        </xdr:to>
        <xdr:sp macro="" textlink="">
          <xdr:nvSpPr>
            <xdr:cNvPr id="90210" name="Check Box 98" hidden="1">
              <a:extLst>
                <a:ext uri="{63B3BB69-23CF-44E3-9099-C40C66FF867C}">
                  <a14:compatExt spid="_x0000_s90210"/>
                </a:ext>
                <a:ext uri="{FF2B5EF4-FFF2-40B4-BE49-F238E27FC236}">
                  <a16:creationId xmlns:a16="http://schemas.microsoft.com/office/drawing/2014/main" id="{00000000-0008-0000-3900-00006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90211" name="Check Box 99" hidden="1">
              <a:extLst>
                <a:ext uri="{63B3BB69-23CF-44E3-9099-C40C66FF867C}">
                  <a14:compatExt spid="_x0000_s90211"/>
                </a:ext>
                <a:ext uri="{FF2B5EF4-FFF2-40B4-BE49-F238E27FC236}">
                  <a16:creationId xmlns:a16="http://schemas.microsoft.com/office/drawing/2014/main" id="{00000000-0008-0000-3900-00006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90212" name="Check Box 100" hidden="1">
              <a:extLst>
                <a:ext uri="{63B3BB69-23CF-44E3-9099-C40C66FF867C}">
                  <a14:compatExt spid="_x0000_s90212"/>
                </a:ext>
                <a:ext uri="{FF2B5EF4-FFF2-40B4-BE49-F238E27FC236}">
                  <a16:creationId xmlns:a16="http://schemas.microsoft.com/office/drawing/2014/main" id="{00000000-0008-0000-3900-00006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90213" name="Check Box 101" hidden="1">
              <a:extLst>
                <a:ext uri="{63B3BB69-23CF-44E3-9099-C40C66FF867C}">
                  <a14:compatExt spid="_x0000_s90213"/>
                </a:ext>
                <a:ext uri="{FF2B5EF4-FFF2-40B4-BE49-F238E27FC236}">
                  <a16:creationId xmlns:a16="http://schemas.microsoft.com/office/drawing/2014/main" id="{00000000-0008-0000-3900-00006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90214" name="Check Box 102" hidden="1">
              <a:extLst>
                <a:ext uri="{63B3BB69-23CF-44E3-9099-C40C66FF867C}">
                  <a14:compatExt spid="_x0000_s90214"/>
                </a:ext>
                <a:ext uri="{FF2B5EF4-FFF2-40B4-BE49-F238E27FC236}">
                  <a16:creationId xmlns:a16="http://schemas.microsoft.com/office/drawing/2014/main" id="{00000000-0008-0000-3900-00006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90215" name="Check Box 103" hidden="1">
              <a:extLst>
                <a:ext uri="{63B3BB69-23CF-44E3-9099-C40C66FF867C}">
                  <a14:compatExt spid="_x0000_s90215"/>
                </a:ext>
                <a:ext uri="{FF2B5EF4-FFF2-40B4-BE49-F238E27FC236}">
                  <a16:creationId xmlns:a16="http://schemas.microsoft.com/office/drawing/2014/main" id="{00000000-0008-0000-3900-00006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165100</xdr:rowOff>
        </xdr:from>
        <xdr:to>
          <xdr:col>33</xdr:col>
          <xdr:colOff>38100</xdr:colOff>
          <xdr:row>29</xdr:row>
          <xdr:rowOff>12700</xdr:rowOff>
        </xdr:to>
        <xdr:sp macro="" textlink="">
          <xdr:nvSpPr>
            <xdr:cNvPr id="90216" name="Check Box 104" hidden="1">
              <a:extLst>
                <a:ext uri="{63B3BB69-23CF-44E3-9099-C40C66FF867C}">
                  <a14:compatExt spid="_x0000_s90216"/>
                </a:ext>
                <a:ext uri="{FF2B5EF4-FFF2-40B4-BE49-F238E27FC236}">
                  <a16:creationId xmlns:a16="http://schemas.microsoft.com/office/drawing/2014/main" id="{00000000-0008-0000-3900-00006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184150</xdr:rowOff>
        </xdr:from>
        <xdr:to>
          <xdr:col>7</xdr:col>
          <xdr:colOff>57150</xdr:colOff>
          <xdr:row>28</xdr:row>
          <xdr:rowOff>31750</xdr:rowOff>
        </xdr:to>
        <xdr:sp macro="" textlink="">
          <xdr:nvSpPr>
            <xdr:cNvPr id="90217" name="Check Box 105" hidden="1">
              <a:extLst>
                <a:ext uri="{63B3BB69-23CF-44E3-9099-C40C66FF867C}">
                  <a14:compatExt spid="_x0000_s90217"/>
                </a:ext>
                <a:ext uri="{FF2B5EF4-FFF2-40B4-BE49-F238E27FC236}">
                  <a16:creationId xmlns:a16="http://schemas.microsoft.com/office/drawing/2014/main" id="{00000000-0008-0000-3900-00006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26</xdr:row>
          <xdr:rowOff>184150</xdr:rowOff>
        </xdr:from>
        <xdr:to>
          <xdr:col>10</xdr:col>
          <xdr:colOff>57150</xdr:colOff>
          <xdr:row>28</xdr:row>
          <xdr:rowOff>31750</xdr:rowOff>
        </xdr:to>
        <xdr:sp macro="" textlink="">
          <xdr:nvSpPr>
            <xdr:cNvPr id="90218" name="Check Box 106" hidden="1">
              <a:extLst>
                <a:ext uri="{63B3BB69-23CF-44E3-9099-C40C66FF867C}">
                  <a14:compatExt spid="_x0000_s90218"/>
                </a:ext>
                <a:ext uri="{FF2B5EF4-FFF2-40B4-BE49-F238E27FC236}">
                  <a16:creationId xmlns:a16="http://schemas.microsoft.com/office/drawing/2014/main" id="{00000000-0008-0000-3900-00006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90219" name="Check Box 107" hidden="1">
              <a:extLst>
                <a:ext uri="{63B3BB69-23CF-44E3-9099-C40C66FF867C}">
                  <a14:compatExt spid="_x0000_s90219"/>
                </a:ext>
                <a:ext uri="{FF2B5EF4-FFF2-40B4-BE49-F238E27FC236}">
                  <a16:creationId xmlns:a16="http://schemas.microsoft.com/office/drawing/2014/main" id="{00000000-0008-0000-3900-00006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165100</xdr:rowOff>
        </xdr:from>
        <xdr:to>
          <xdr:col>17</xdr:col>
          <xdr:colOff>38100</xdr:colOff>
          <xdr:row>28</xdr:row>
          <xdr:rowOff>12700</xdr:rowOff>
        </xdr:to>
        <xdr:sp macro="" textlink="">
          <xdr:nvSpPr>
            <xdr:cNvPr id="90220" name="Check Box 108" hidden="1">
              <a:extLst>
                <a:ext uri="{63B3BB69-23CF-44E3-9099-C40C66FF867C}">
                  <a14:compatExt spid="_x0000_s90220"/>
                </a:ext>
                <a:ext uri="{FF2B5EF4-FFF2-40B4-BE49-F238E27FC236}">
                  <a16:creationId xmlns:a16="http://schemas.microsoft.com/office/drawing/2014/main" id="{00000000-0008-0000-3900-00006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33</xdr:row>
          <xdr:rowOff>222250</xdr:rowOff>
        </xdr:from>
        <xdr:to>
          <xdr:col>5</xdr:col>
          <xdr:colOff>57150</xdr:colOff>
          <xdr:row>35</xdr:row>
          <xdr:rowOff>19050</xdr:rowOff>
        </xdr:to>
        <xdr:sp macro="" textlink="">
          <xdr:nvSpPr>
            <xdr:cNvPr id="90221" name="Check Box 109" hidden="1">
              <a:extLst>
                <a:ext uri="{63B3BB69-23CF-44E3-9099-C40C66FF867C}">
                  <a14:compatExt spid="_x0000_s90221"/>
                </a:ext>
                <a:ext uri="{FF2B5EF4-FFF2-40B4-BE49-F238E27FC236}">
                  <a16:creationId xmlns:a16="http://schemas.microsoft.com/office/drawing/2014/main" id="{00000000-0008-0000-3900-00006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33</xdr:row>
          <xdr:rowOff>222250</xdr:rowOff>
        </xdr:from>
        <xdr:to>
          <xdr:col>9</xdr:col>
          <xdr:colOff>57150</xdr:colOff>
          <xdr:row>35</xdr:row>
          <xdr:rowOff>19050</xdr:rowOff>
        </xdr:to>
        <xdr:sp macro="" textlink="">
          <xdr:nvSpPr>
            <xdr:cNvPr id="90222" name="Check Box 110" hidden="1">
              <a:extLst>
                <a:ext uri="{63B3BB69-23CF-44E3-9099-C40C66FF867C}">
                  <a14:compatExt spid="_x0000_s90222"/>
                </a:ext>
                <a:ext uri="{FF2B5EF4-FFF2-40B4-BE49-F238E27FC236}">
                  <a16:creationId xmlns:a16="http://schemas.microsoft.com/office/drawing/2014/main" id="{00000000-0008-0000-3900-00006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33</xdr:row>
          <xdr:rowOff>222250</xdr:rowOff>
        </xdr:from>
        <xdr:to>
          <xdr:col>13</xdr:col>
          <xdr:colOff>57150</xdr:colOff>
          <xdr:row>35</xdr:row>
          <xdr:rowOff>19050</xdr:rowOff>
        </xdr:to>
        <xdr:sp macro="" textlink="">
          <xdr:nvSpPr>
            <xdr:cNvPr id="90223" name="Check Box 111" hidden="1">
              <a:extLst>
                <a:ext uri="{63B3BB69-23CF-44E3-9099-C40C66FF867C}">
                  <a14:compatExt spid="_x0000_s90223"/>
                </a:ext>
                <a:ext uri="{FF2B5EF4-FFF2-40B4-BE49-F238E27FC236}">
                  <a16:creationId xmlns:a16="http://schemas.microsoft.com/office/drawing/2014/main" id="{00000000-0008-0000-3900-00006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33</xdr:row>
          <xdr:rowOff>222250</xdr:rowOff>
        </xdr:from>
        <xdr:to>
          <xdr:col>18</xdr:col>
          <xdr:colOff>57150</xdr:colOff>
          <xdr:row>35</xdr:row>
          <xdr:rowOff>19050</xdr:rowOff>
        </xdr:to>
        <xdr:sp macro="" textlink="">
          <xdr:nvSpPr>
            <xdr:cNvPr id="90224" name="Check Box 112" hidden="1">
              <a:extLst>
                <a:ext uri="{63B3BB69-23CF-44E3-9099-C40C66FF867C}">
                  <a14:compatExt spid="_x0000_s90224"/>
                </a:ext>
                <a:ext uri="{FF2B5EF4-FFF2-40B4-BE49-F238E27FC236}">
                  <a16:creationId xmlns:a16="http://schemas.microsoft.com/office/drawing/2014/main" id="{00000000-0008-0000-3900-00007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33</xdr:row>
          <xdr:rowOff>222250</xdr:rowOff>
        </xdr:from>
        <xdr:to>
          <xdr:col>22</xdr:col>
          <xdr:colOff>57150</xdr:colOff>
          <xdr:row>35</xdr:row>
          <xdr:rowOff>19050</xdr:rowOff>
        </xdr:to>
        <xdr:sp macro="" textlink="">
          <xdr:nvSpPr>
            <xdr:cNvPr id="90225" name="Check Box 113" hidden="1">
              <a:extLst>
                <a:ext uri="{63B3BB69-23CF-44E3-9099-C40C66FF867C}">
                  <a14:compatExt spid="_x0000_s90225"/>
                </a:ext>
                <a:ext uri="{FF2B5EF4-FFF2-40B4-BE49-F238E27FC236}">
                  <a16:creationId xmlns:a16="http://schemas.microsoft.com/office/drawing/2014/main" id="{00000000-0008-0000-3900-00007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33</xdr:row>
          <xdr:rowOff>222250</xdr:rowOff>
        </xdr:from>
        <xdr:to>
          <xdr:col>26</xdr:col>
          <xdr:colOff>57150</xdr:colOff>
          <xdr:row>35</xdr:row>
          <xdr:rowOff>19050</xdr:rowOff>
        </xdr:to>
        <xdr:sp macro="" textlink="">
          <xdr:nvSpPr>
            <xdr:cNvPr id="90226" name="Check Box 114" hidden="1">
              <a:extLst>
                <a:ext uri="{63B3BB69-23CF-44E3-9099-C40C66FF867C}">
                  <a14:compatExt spid="_x0000_s90226"/>
                </a:ext>
                <a:ext uri="{FF2B5EF4-FFF2-40B4-BE49-F238E27FC236}">
                  <a16:creationId xmlns:a16="http://schemas.microsoft.com/office/drawing/2014/main" id="{00000000-0008-0000-3900-00007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34</xdr:row>
          <xdr:rowOff>222250</xdr:rowOff>
        </xdr:from>
        <xdr:to>
          <xdr:col>5</xdr:col>
          <xdr:colOff>57150</xdr:colOff>
          <xdr:row>36</xdr:row>
          <xdr:rowOff>38100</xdr:rowOff>
        </xdr:to>
        <xdr:sp macro="" textlink="">
          <xdr:nvSpPr>
            <xdr:cNvPr id="90227" name="Check Box 115" hidden="1">
              <a:extLst>
                <a:ext uri="{63B3BB69-23CF-44E3-9099-C40C66FF867C}">
                  <a14:compatExt spid="_x0000_s90227"/>
                </a:ext>
                <a:ext uri="{FF2B5EF4-FFF2-40B4-BE49-F238E27FC236}">
                  <a16:creationId xmlns:a16="http://schemas.microsoft.com/office/drawing/2014/main" id="{00000000-0008-0000-3900-00007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34</xdr:row>
          <xdr:rowOff>222250</xdr:rowOff>
        </xdr:from>
        <xdr:to>
          <xdr:col>9</xdr:col>
          <xdr:colOff>57150</xdr:colOff>
          <xdr:row>36</xdr:row>
          <xdr:rowOff>38100</xdr:rowOff>
        </xdr:to>
        <xdr:sp macro="" textlink="">
          <xdr:nvSpPr>
            <xdr:cNvPr id="90228" name="Check Box 116" hidden="1">
              <a:extLst>
                <a:ext uri="{63B3BB69-23CF-44E3-9099-C40C66FF867C}">
                  <a14:compatExt spid="_x0000_s90228"/>
                </a:ext>
                <a:ext uri="{FF2B5EF4-FFF2-40B4-BE49-F238E27FC236}">
                  <a16:creationId xmlns:a16="http://schemas.microsoft.com/office/drawing/2014/main" id="{00000000-0008-0000-3900-00007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34</xdr:row>
          <xdr:rowOff>222250</xdr:rowOff>
        </xdr:from>
        <xdr:to>
          <xdr:col>13</xdr:col>
          <xdr:colOff>57150</xdr:colOff>
          <xdr:row>36</xdr:row>
          <xdr:rowOff>38100</xdr:rowOff>
        </xdr:to>
        <xdr:sp macro="" textlink="">
          <xdr:nvSpPr>
            <xdr:cNvPr id="90229" name="Check Box 117" hidden="1">
              <a:extLst>
                <a:ext uri="{63B3BB69-23CF-44E3-9099-C40C66FF867C}">
                  <a14:compatExt spid="_x0000_s90229"/>
                </a:ext>
                <a:ext uri="{FF2B5EF4-FFF2-40B4-BE49-F238E27FC236}">
                  <a16:creationId xmlns:a16="http://schemas.microsoft.com/office/drawing/2014/main" id="{00000000-0008-0000-3900-00007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34</xdr:row>
          <xdr:rowOff>222250</xdr:rowOff>
        </xdr:from>
        <xdr:to>
          <xdr:col>22</xdr:col>
          <xdr:colOff>57150</xdr:colOff>
          <xdr:row>36</xdr:row>
          <xdr:rowOff>38100</xdr:rowOff>
        </xdr:to>
        <xdr:sp macro="" textlink="">
          <xdr:nvSpPr>
            <xdr:cNvPr id="90230" name="Check Box 118" hidden="1">
              <a:extLst>
                <a:ext uri="{63B3BB69-23CF-44E3-9099-C40C66FF867C}">
                  <a14:compatExt spid="_x0000_s90230"/>
                </a:ext>
                <a:ext uri="{FF2B5EF4-FFF2-40B4-BE49-F238E27FC236}">
                  <a16:creationId xmlns:a16="http://schemas.microsoft.com/office/drawing/2014/main" id="{00000000-0008-0000-3900-00007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34</xdr:row>
          <xdr:rowOff>222250</xdr:rowOff>
        </xdr:from>
        <xdr:to>
          <xdr:col>26</xdr:col>
          <xdr:colOff>57150</xdr:colOff>
          <xdr:row>36</xdr:row>
          <xdr:rowOff>38100</xdr:rowOff>
        </xdr:to>
        <xdr:sp macro="" textlink="">
          <xdr:nvSpPr>
            <xdr:cNvPr id="90231" name="Check Box 119" hidden="1">
              <a:extLst>
                <a:ext uri="{63B3BB69-23CF-44E3-9099-C40C66FF867C}">
                  <a14:compatExt spid="_x0000_s90231"/>
                </a:ext>
                <a:ext uri="{FF2B5EF4-FFF2-40B4-BE49-F238E27FC236}">
                  <a16:creationId xmlns:a16="http://schemas.microsoft.com/office/drawing/2014/main" id="{00000000-0008-0000-3900-00007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12700</xdr:colOff>
          <xdr:row>34</xdr:row>
          <xdr:rowOff>222250</xdr:rowOff>
        </xdr:from>
        <xdr:to>
          <xdr:col>30</xdr:col>
          <xdr:colOff>57150</xdr:colOff>
          <xdr:row>36</xdr:row>
          <xdr:rowOff>38100</xdr:rowOff>
        </xdr:to>
        <xdr:sp macro="" textlink="">
          <xdr:nvSpPr>
            <xdr:cNvPr id="90232" name="Check Box 120" hidden="1">
              <a:extLst>
                <a:ext uri="{63B3BB69-23CF-44E3-9099-C40C66FF867C}">
                  <a14:compatExt spid="_x0000_s90232"/>
                </a:ext>
                <a:ext uri="{FF2B5EF4-FFF2-40B4-BE49-F238E27FC236}">
                  <a16:creationId xmlns:a16="http://schemas.microsoft.com/office/drawing/2014/main" id="{00000000-0008-0000-3900-00007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3819525" y="6162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00000000-0008-0000-0200-000003000000}"/>
            </a:ext>
          </a:extLst>
        </xdr:cNvPr>
        <xdr:cNvSpPr>
          <a:spLocks noChangeShapeType="1"/>
        </xdr:cNvSpPr>
      </xdr:nvSpPr>
      <xdr:spPr bwMode="auto">
        <a:xfrm>
          <a:off x="3819525" y="9601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00000000-0008-0000-0200-000004000000}"/>
            </a:ext>
          </a:extLst>
        </xdr:cNvPr>
        <xdr:cNvSpPr>
          <a:spLocks noChangeShapeType="1"/>
        </xdr:cNvSpPr>
      </xdr:nvSpPr>
      <xdr:spPr bwMode="auto">
        <a:xfrm>
          <a:off x="59531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00000000-0008-0000-0200-000005000000}"/>
            </a:ext>
          </a:extLst>
        </xdr:cNvPr>
        <xdr:cNvSpPr>
          <a:spLocks noChangeShapeType="1"/>
        </xdr:cNvSpPr>
      </xdr:nvSpPr>
      <xdr:spPr bwMode="auto">
        <a:xfrm>
          <a:off x="5959475" y="8201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00000000-0008-0000-0200-000006000000}"/>
            </a:ext>
          </a:extLst>
        </xdr:cNvPr>
        <xdr:cNvSpPr>
          <a:spLocks noChangeShapeType="1"/>
        </xdr:cNvSpPr>
      </xdr:nvSpPr>
      <xdr:spPr bwMode="auto">
        <a:xfrm>
          <a:off x="5934075" y="8921750"/>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276725" y="10944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6410325" y="74961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a:off x="6416675" y="81819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00000000-0008-0000-0300-000005000000}"/>
            </a:ext>
          </a:extLst>
        </xdr:cNvPr>
        <xdr:cNvSpPr>
          <a:spLocks noChangeShapeType="1"/>
        </xdr:cNvSpPr>
      </xdr:nvSpPr>
      <xdr:spPr bwMode="auto">
        <a:xfrm>
          <a:off x="6391275" y="1026477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00000000-0008-0000-0300-000006000000}"/>
            </a:ext>
          </a:extLst>
        </xdr:cNvPr>
        <xdr:cNvSpPr>
          <a:spLocks noChangeShapeType="1"/>
        </xdr:cNvSpPr>
      </xdr:nvSpPr>
      <xdr:spPr bwMode="auto">
        <a:xfrm>
          <a:off x="6391275" y="889317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00000000-0008-0000-0300-000007000000}"/>
            </a:ext>
          </a:extLst>
        </xdr:cNvPr>
        <xdr:cNvSpPr>
          <a:spLocks noChangeShapeType="1"/>
        </xdr:cNvSpPr>
      </xdr:nvSpPr>
      <xdr:spPr bwMode="auto">
        <a:xfrm>
          <a:off x="6391275" y="957897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76725" y="10658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6410325" y="78962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6416675" y="8582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00000000-0008-0000-0400-000005000000}"/>
            </a:ext>
          </a:extLst>
        </xdr:cNvPr>
        <xdr:cNvSpPr>
          <a:spLocks noChangeShapeType="1"/>
        </xdr:cNvSpPr>
      </xdr:nvSpPr>
      <xdr:spPr bwMode="auto">
        <a:xfrm>
          <a:off x="6391275" y="929322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00000000-0008-0000-0400-000006000000}"/>
            </a:ext>
          </a:extLst>
        </xdr:cNvPr>
        <xdr:cNvSpPr>
          <a:spLocks noChangeShapeType="1"/>
        </xdr:cNvSpPr>
      </xdr:nvSpPr>
      <xdr:spPr bwMode="auto">
        <a:xfrm>
          <a:off x="6391275" y="10040937"/>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0600-000002000000}"/>
            </a:ext>
          </a:extLst>
        </xdr:cNvPr>
        <xdr:cNvSpPr/>
      </xdr:nvSpPr>
      <xdr:spPr>
        <a:xfrm rot="5400000">
          <a:off x="4181251" y="7096437"/>
          <a:ext cx="877552" cy="91860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3543390" y="7274416"/>
          <a:ext cx="1391902" cy="28114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177800</xdr:colOff>
      <xdr:row>0</xdr:row>
      <xdr:rowOff>333375</xdr:rowOff>
    </xdr:from>
    <xdr:to>
      <xdr:col>35</xdr:col>
      <xdr:colOff>200909</xdr:colOff>
      <xdr:row>2</xdr:row>
      <xdr:rowOff>25677</xdr:rowOff>
    </xdr:to>
    <xdr:sp macro="" textlink="">
      <xdr:nvSpPr>
        <xdr:cNvPr id="2" name="AutoShape 1">
          <a:extLst>
            <a:ext uri="{FF2B5EF4-FFF2-40B4-BE49-F238E27FC236}">
              <a16:creationId xmlns:a16="http://schemas.microsoft.com/office/drawing/2014/main" id="{00000000-0008-0000-0700-000002000000}"/>
            </a:ext>
          </a:extLst>
        </xdr:cNvPr>
        <xdr:cNvSpPr>
          <a:spLocks noChangeArrowheads="1"/>
        </xdr:cNvSpPr>
      </xdr:nvSpPr>
      <xdr:spPr bwMode="auto">
        <a:xfrm>
          <a:off x="1261269" y="333375"/>
          <a:ext cx="7404984" cy="35905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285171" y="20604949"/>
          <a:ext cx="15672091" cy="26456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0700-000004000000}"/>
            </a:ext>
          </a:extLst>
        </xdr:cNvPr>
        <xdr:cNvSpPr/>
      </xdr:nvSpPr>
      <xdr:spPr>
        <a:xfrm>
          <a:off x="9184083" y="2545914"/>
          <a:ext cx="314405" cy="3659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0700-000005000000}"/>
            </a:ext>
          </a:extLst>
        </xdr:cNvPr>
        <xdr:cNvSpPr/>
      </xdr:nvSpPr>
      <xdr:spPr>
        <a:xfrm rot="5400000">
          <a:off x="2012259" y="7646919"/>
          <a:ext cx="388869" cy="50703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0700-000006000000}"/>
            </a:ext>
          </a:extLst>
        </xdr:cNvPr>
        <xdr:cNvSpPr/>
      </xdr:nvSpPr>
      <xdr:spPr>
        <a:xfrm rot="5400000">
          <a:off x="5839790" y="7650648"/>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0700-000007000000}"/>
            </a:ext>
          </a:extLst>
        </xdr:cNvPr>
        <xdr:cNvSpPr/>
      </xdr:nvSpPr>
      <xdr:spPr>
        <a:xfrm rot="5400000">
          <a:off x="9650344" y="7651202"/>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0700-000008000000}"/>
            </a:ext>
          </a:extLst>
        </xdr:cNvPr>
        <xdr:cNvSpPr/>
      </xdr:nvSpPr>
      <xdr:spPr>
        <a:xfrm rot="5400000">
          <a:off x="13452960" y="7663972"/>
          <a:ext cx="398394" cy="507033"/>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25400</xdr:colOff>
      <xdr:row>0</xdr:row>
      <xdr:rowOff>225425</xdr:rowOff>
    </xdr:from>
    <xdr:to>
      <xdr:col>80</xdr:col>
      <xdr:colOff>560267</xdr:colOff>
      <xdr:row>2</xdr:row>
      <xdr:rowOff>238369</xdr:rowOff>
    </xdr:to>
    <xdr:sp macro="" textlink="">
      <xdr:nvSpPr>
        <xdr:cNvPr id="9" name="角丸四角形 2">
          <a:extLst>
            <a:ext uri="{FF2B5EF4-FFF2-40B4-BE49-F238E27FC236}">
              <a16:creationId xmlns:a16="http://schemas.microsoft.com/office/drawing/2014/main" id="{00000000-0008-0000-0700-000009000000}"/>
            </a:ext>
          </a:extLst>
        </xdr:cNvPr>
        <xdr:cNvSpPr/>
      </xdr:nvSpPr>
      <xdr:spPr>
        <a:xfrm>
          <a:off x="17265650" y="225425"/>
          <a:ext cx="2916117" cy="5463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72</xdr:col>
      <xdr:colOff>44450</xdr:colOff>
      <xdr:row>4</xdr:row>
      <xdr:rowOff>203199</xdr:rowOff>
    </xdr:from>
    <xdr:to>
      <xdr:col>83</xdr:col>
      <xdr:colOff>390525</xdr:colOff>
      <xdr:row>8</xdr:row>
      <xdr:rowOff>241299</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17284700" y="1269999"/>
          <a:ext cx="4613275" cy="11906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68036</xdr:rowOff>
    </xdr:from>
    <xdr:to>
      <xdr:col>35</xdr:col>
      <xdr:colOff>197734</xdr:colOff>
      <xdr:row>2</xdr:row>
      <xdr:rowOff>28852</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1113596" y="68036"/>
          <a:ext cx="7751888" cy="50510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0800-000003000000}"/>
            </a:ext>
          </a:extLst>
        </xdr:cNvPr>
        <xdr:cNvSpPr/>
      </xdr:nvSpPr>
      <xdr:spPr>
        <a:xfrm>
          <a:off x="285171" y="20604949"/>
          <a:ext cx="15672091" cy="26456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0800-000004000000}"/>
            </a:ext>
          </a:extLst>
        </xdr:cNvPr>
        <xdr:cNvSpPr/>
      </xdr:nvSpPr>
      <xdr:spPr>
        <a:xfrm>
          <a:off x="9184083" y="2545914"/>
          <a:ext cx="314405" cy="3659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0800-000005000000}"/>
            </a:ext>
          </a:extLst>
        </xdr:cNvPr>
        <xdr:cNvSpPr/>
      </xdr:nvSpPr>
      <xdr:spPr>
        <a:xfrm rot="5400000">
          <a:off x="2012259" y="7646919"/>
          <a:ext cx="388869" cy="50703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0800-000006000000}"/>
            </a:ext>
          </a:extLst>
        </xdr:cNvPr>
        <xdr:cNvSpPr/>
      </xdr:nvSpPr>
      <xdr:spPr>
        <a:xfrm rot="5400000">
          <a:off x="5839790" y="7650648"/>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0800-000007000000}"/>
            </a:ext>
          </a:extLst>
        </xdr:cNvPr>
        <xdr:cNvSpPr/>
      </xdr:nvSpPr>
      <xdr:spPr>
        <a:xfrm rot="5400000">
          <a:off x="9650344" y="7651202"/>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0800-000008000000}"/>
            </a:ext>
          </a:extLst>
        </xdr:cNvPr>
        <xdr:cNvSpPr/>
      </xdr:nvSpPr>
      <xdr:spPr>
        <a:xfrm rot="5400000">
          <a:off x="13452960" y="7663972"/>
          <a:ext cx="398394" cy="507033"/>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0000000-0008-0000-0800-000009000000}"/>
            </a:ext>
          </a:extLst>
        </xdr:cNvPr>
        <xdr:cNvSpPr/>
      </xdr:nvSpPr>
      <xdr:spPr>
        <a:xfrm>
          <a:off x="17475200" y="219075"/>
          <a:ext cx="2916117"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29050</xdr:colOff>
      <xdr:row>1</xdr:row>
      <xdr:rowOff>161925</xdr:rowOff>
    </xdr:from>
    <xdr:to>
      <xdr:col>63</xdr:col>
      <xdr:colOff>102249</xdr:colOff>
      <xdr:row>4</xdr:row>
      <xdr:rowOff>39705</xdr:rowOff>
    </xdr:to>
    <xdr:sp macro="" textlink="">
      <xdr:nvSpPr>
        <xdr:cNvPr id="2" name="角丸四角形 1">
          <a:extLst>
            <a:ext uri="{FF2B5EF4-FFF2-40B4-BE49-F238E27FC236}">
              <a16:creationId xmlns:a16="http://schemas.microsoft.com/office/drawing/2014/main" id="{00000000-0008-0000-0900-000002000000}"/>
            </a:ext>
          </a:extLst>
        </xdr:cNvPr>
        <xdr:cNvSpPr/>
      </xdr:nvSpPr>
      <xdr:spPr>
        <a:xfrm>
          <a:off x="2010250" y="847725"/>
          <a:ext cx="7359824" cy="39213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00000000-0008-0000-0900-000003000000}"/>
            </a:ext>
          </a:extLst>
        </xdr:cNvPr>
        <xdr:cNvSpPr/>
      </xdr:nvSpPr>
      <xdr:spPr>
        <a:xfrm>
          <a:off x="12360275" y="161435"/>
          <a:ext cx="2976442" cy="10606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37.bin"/><Relationship Id="rId4" Type="http://schemas.openxmlformats.org/officeDocument/2006/relationships/comments" Target="../comments5.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7.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57.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5.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ABFA5-FD08-470A-8BE1-4BCFDA4AEB23}">
  <sheetPr>
    <tabColor theme="8"/>
  </sheetPr>
  <dimension ref="A1:H32"/>
  <sheetViews>
    <sheetView view="pageBreakPreview" zoomScaleNormal="100" zoomScaleSheetLayoutView="100" workbookViewId="0"/>
  </sheetViews>
  <sheetFormatPr defaultColWidth="8.81640625" defaultRowHeight="13"/>
  <cols>
    <col min="1" max="1" width="11" style="180" customWidth="1"/>
    <col min="2" max="2" width="18.90625" style="180" customWidth="1"/>
    <col min="3" max="3" width="12.6328125" style="180" customWidth="1"/>
    <col min="4" max="7" width="11" style="180" customWidth="1"/>
    <col min="8" max="8" width="17.7265625" style="180" customWidth="1"/>
    <col min="9" max="256" width="8.81640625" style="180"/>
    <col min="257" max="264" width="11" style="180" customWidth="1"/>
    <col min="265" max="512" width="8.81640625" style="180"/>
    <col min="513" max="520" width="11" style="180" customWidth="1"/>
    <col min="521" max="768" width="8.81640625" style="180"/>
    <col min="769" max="776" width="11" style="180" customWidth="1"/>
    <col min="777" max="1024" width="8.81640625" style="180"/>
    <col min="1025" max="1032" width="11" style="180" customWidth="1"/>
    <col min="1033" max="1280" width="8.81640625" style="180"/>
    <col min="1281" max="1288" width="11" style="180" customWidth="1"/>
    <col min="1289" max="1536" width="8.81640625" style="180"/>
    <col min="1537" max="1544" width="11" style="180" customWidth="1"/>
    <col min="1545" max="1792" width="8.81640625" style="180"/>
    <col min="1793" max="1800" width="11" style="180" customWidth="1"/>
    <col min="1801" max="2048" width="8.81640625" style="180"/>
    <col min="2049" max="2056" width="11" style="180" customWidth="1"/>
    <col min="2057" max="2304" width="8.81640625" style="180"/>
    <col min="2305" max="2312" width="11" style="180" customWidth="1"/>
    <col min="2313" max="2560" width="8.81640625" style="180"/>
    <col min="2561" max="2568" width="11" style="180" customWidth="1"/>
    <col min="2569" max="2816" width="8.81640625" style="180"/>
    <col min="2817" max="2824" width="11" style="180" customWidth="1"/>
    <col min="2825" max="3072" width="8.81640625" style="180"/>
    <col min="3073" max="3080" width="11" style="180" customWidth="1"/>
    <col min="3081" max="3328" width="8.81640625" style="180"/>
    <col min="3329" max="3336" width="11" style="180" customWidth="1"/>
    <col min="3337" max="3584" width="8.81640625" style="180"/>
    <col min="3585" max="3592" width="11" style="180" customWidth="1"/>
    <col min="3593" max="3840" width="8.81640625" style="180"/>
    <col min="3841" max="3848" width="11" style="180" customWidth="1"/>
    <col min="3849" max="4096" width="8.81640625" style="180"/>
    <col min="4097" max="4104" width="11" style="180" customWidth="1"/>
    <col min="4105" max="4352" width="8.81640625" style="180"/>
    <col min="4353" max="4360" width="11" style="180" customWidth="1"/>
    <col min="4361" max="4608" width="8.81640625" style="180"/>
    <col min="4609" max="4616" width="11" style="180" customWidth="1"/>
    <col min="4617" max="4864" width="8.81640625" style="180"/>
    <col min="4865" max="4872" width="11" style="180" customWidth="1"/>
    <col min="4873" max="5120" width="8.81640625" style="180"/>
    <col min="5121" max="5128" width="11" style="180" customWidth="1"/>
    <col min="5129" max="5376" width="8.81640625" style="180"/>
    <col min="5377" max="5384" width="11" style="180" customWidth="1"/>
    <col min="5385" max="5632" width="8.81640625" style="180"/>
    <col min="5633" max="5640" width="11" style="180" customWidth="1"/>
    <col min="5641" max="5888" width="8.81640625" style="180"/>
    <col min="5889" max="5896" width="11" style="180" customWidth="1"/>
    <col min="5897" max="6144" width="8.81640625" style="180"/>
    <col min="6145" max="6152" width="11" style="180" customWidth="1"/>
    <col min="6153" max="6400" width="8.81640625" style="180"/>
    <col min="6401" max="6408" width="11" style="180" customWidth="1"/>
    <col min="6409" max="6656" width="8.81640625" style="180"/>
    <col min="6657" max="6664" width="11" style="180" customWidth="1"/>
    <col min="6665" max="6912" width="8.81640625" style="180"/>
    <col min="6913" max="6920" width="11" style="180" customWidth="1"/>
    <col min="6921" max="7168" width="8.81640625" style="180"/>
    <col min="7169" max="7176" width="11" style="180" customWidth="1"/>
    <col min="7177" max="7424" width="8.81640625" style="180"/>
    <col min="7425" max="7432" width="11" style="180" customWidth="1"/>
    <col min="7433" max="7680" width="8.81640625" style="180"/>
    <col min="7681" max="7688" width="11" style="180" customWidth="1"/>
    <col min="7689" max="7936" width="8.81640625" style="180"/>
    <col min="7937" max="7944" width="11" style="180" customWidth="1"/>
    <col min="7945" max="8192" width="8.81640625" style="180"/>
    <col min="8193" max="8200" width="11" style="180" customWidth="1"/>
    <col min="8201" max="8448" width="8.81640625" style="180"/>
    <col min="8449" max="8456" width="11" style="180" customWidth="1"/>
    <col min="8457" max="8704" width="8.81640625" style="180"/>
    <col min="8705" max="8712" width="11" style="180" customWidth="1"/>
    <col min="8713" max="8960" width="8.81640625" style="180"/>
    <col min="8961" max="8968" width="11" style="180" customWidth="1"/>
    <col min="8969" max="9216" width="8.81640625" style="180"/>
    <col min="9217" max="9224" width="11" style="180" customWidth="1"/>
    <col min="9225" max="9472" width="8.81640625" style="180"/>
    <col min="9473" max="9480" width="11" style="180" customWidth="1"/>
    <col min="9481" max="9728" width="8.81640625" style="180"/>
    <col min="9729" max="9736" width="11" style="180" customWidth="1"/>
    <col min="9737" max="9984" width="8.81640625" style="180"/>
    <col min="9985" max="9992" width="11" style="180" customWidth="1"/>
    <col min="9993" max="10240" width="8.81640625" style="180"/>
    <col min="10241" max="10248" width="11" style="180" customWidth="1"/>
    <col min="10249" max="10496" width="8.81640625" style="180"/>
    <col min="10497" max="10504" width="11" style="180" customWidth="1"/>
    <col min="10505" max="10752" width="8.81640625" style="180"/>
    <col min="10753" max="10760" width="11" style="180" customWidth="1"/>
    <col min="10761" max="11008" width="8.81640625" style="180"/>
    <col min="11009" max="11016" width="11" style="180" customWidth="1"/>
    <col min="11017" max="11264" width="8.81640625" style="180"/>
    <col min="11265" max="11272" width="11" style="180" customWidth="1"/>
    <col min="11273" max="11520" width="8.81640625" style="180"/>
    <col min="11521" max="11528" width="11" style="180" customWidth="1"/>
    <col min="11529" max="11776" width="8.81640625" style="180"/>
    <col min="11777" max="11784" width="11" style="180" customWidth="1"/>
    <col min="11785" max="12032" width="8.81640625" style="180"/>
    <col min="12033" max="12040" width="11" style="180" customWidth="1"/>
    <col min="12041" max="12288" width="8.81640625" style="180"/>
    <col min="12289" max="12296" width="11" style="180" customWidth="1"/>
    <col min="12297" max="12544" width="8.81640625" style="180"/>
    <col min="12545" max="12552" width="11" style="180" customWidth="1"/>
    <col min="12553" max="12800" width="8.81640625" style="180"/>
    <col min="12801" max="12808" width="11" style="180" customWidth="1"/>
    <col min="12809" max="13056" width="8.81640625" style="180"/>
    <col min="13057" max="13064" width="11" style="180" customWidth="1"/>
    <col min="13065" max="13312" width="8.81640625" style="180"/>
    <col min="13313" max="13320" width="11" style="180" customWidth="1"/>
    <col min="13321" max="13568" width="8.81640625" style="180"/>
    <col min="13569" max="13576" width="11" style="180" customWidth="1"/>
    <col min="13577" max="13824" width="8.81640625" style="180"/>
    <col min="13825" max="13832" width="11" style="180" customWidth="1"/>
    <col min="13833" max="14080" width="8.81640625" style="180"/>
    <col min="14081" max="14088" width="11" style="180" customWidth="1"/>
    <col min="14089" max="14336" width="8.81640625" style="180"/>
    <col min="14337" max="14344" width="11" style="180" customWidth="1"/>
    <col min="14345" max="14592" width="8.81640625" style="180"/>
    <col min="14593" max="14600" width="11" style="180" customWidth="1"/>
    <col min="14601" max="14848" width="8.81640625" style="180"/>
    <col min="14849" max="14856" width="11" style="180" customWidth="1"/>
    <col min="14857" max="15104" width="8.81640625" style="180"/>
    <col min="15105" max="15112" width="11" style="180" customWidth="1"/>
    <col min="15113" max="15360" width="8.81640625" style="180"/>
    <col min="15361" max="15368" width="11" style="180" customWidth="1"/>
    <col min="15369" max="15616" width="8.81640625" style="180"/>
    <col min="15617" max="15624" width="11" style="180" customWidth="1"/>
    <col min="15625" max="15872" width="8.81640625" style="180"/>
    <col min="15873" max="15880" width="11" style="180" customWidth="1"/>
    <col min="15881" max="16128" width="8.81640625" style="180"/>
    <col min="16129" max="16136" width="11" style="180" customWidth="1"/>
    <col min="16137" max="16384" width="8.81640625" style="180"/>
  </cols>
  <sheetData>
    <row r="1" spans="1:8" ht="20.149999999999999" customHeight="1">
      <c r="A1" s="328" t="s">
        <v>540</v>
      </c>
    </row>
    <row r="2" spans="1:8" ht="20.149999999999999" customHeight="1">
      <c r="F2" s="1191" t="s">
        <v>512</v>
      </c>
      <c r="G2" s="1191"/>
      <c r="H2" s="1191"/>
    </row>
    <row r="3" spans="1:8" ht="20.149999999999999" customHeight="1"/>
    <row r="4" spans="1:8" s="328" customFormat="1" ht="20.149999999999999" customHeight="1">
      <c r="A4" s="1192" t="s">
        <v>513</v>
      </c>
      <c r="B4" s="1193"/>
      <c r="C4" s="1193"/>
      <c r="D4" s="1193"/>
      <c r="E4" s="1193"/>
      <c r="F4" s="1193"/>
      <c r="G4" s="1193"/>
      <c r="H4" s="1193"/>
    </row>
    <row r="5" spans="1:8" ht="20.149999999999999" customHeight="1">
      <c r="A5" s="329"/>
      <c r="B5" s="329"/>
      <c r="C5" s="329"/>
      <c r="D5" s="329"/>
      <c r="E5" s="329"/>
      <c r="F5" s="329"/>
      <c r="G5" s="329"/>
      <c r="H5" s="329"/>
    </row>
    <row r="6" spans="1:8" ht="45" customHeight="1">
      <c r="A6" s="1194" t="s">
        <v>44</v>
      </c>
      <c r="B6" s="1194"/>
      <c r="C6" s="1195"/>
      <c r="D6" s="1196"/>
      <c r="E6" s="1196"/>
      <c r="F6" s="1196"/>
      <c r="G6" s="1196"/>
      <c r="H6" s="1197"/>
    </row>
    <row r="7" spans="1:8" ht="45" customHeight="1">
      <c r="A7" s="1198" t="s">
        <v>514</v>
      </c>
      <c r="B7" s="1198"/>
      <c r="C7" s="1194" t="s">
        <v>515</v>
      </c>
      <c r="D7" s="1194"/>
      <c r="E7" s="1194"/>
      <c r="F7" s="1194"/>
      <c r="G7" s="1194"/>
      <c r="H7" s="1194"/>
    </row>
    <row r="8" spans="1:8" ht="26.25" customHeight="1">
      <c r="A8" s="1221" t="s">
        <v>516</v>
      </c>
      <c r="B8" s="1222"/>
      <c r="C8" s="1227" t="s">
        <v>517</v>
      </c>
      <c r="D8" s="1228"/>
      <c r="E8" s="1188" t="s">
        <v>518</v>
      </c>
      <c r="F8" s="1189"/>
      <c r="G8" s="1190"/>
      <c r="H8" s="330"/>
    </row>
    <row r="9" spans="1:8" ht="26.25" customHeight="1">
      <c r="A9" s="1223"/>
      <c r="B9" s="1224"/>
      <c r="C9" s="1187" t="s">
        <v>519</v>
      </c>
      <c r="D9" s="1187"/>
      <c r="E9" s="1188" t="s">
        <v>520</v>
      </c>
      <c r="F9" s="1189"/>
      <c r="G9" s="1190"/>
      <c r="H9" s="330"/>
    </row>
    <row r="10" spans="1:8" ht="26.25" customHeight="1">
      <c r="A10" s="1223"/>
      <c r="B10" s="1224"/>
      <c r="C10" s="1187" t="s">
        <v>521</v>
      </c>
      <c r="D10" s="1187"/>
      <c r="E10" s="1188" t="s">
        <v>522</v>
      </c>
      <c r="F10" s="1189"/>
      <c r="G10" s="1190"/>
      <c r="H10" s="330"/>
    </row>
    <row r="11" spans="1:8" ht="26.25" customHeight="1">
      <c r="A11" s="1223"/>
      <c r="B11" s="1224"/>
      <c r="C11" s="1187" t="s">
        <v>523</v>
      </c>
      <c r="D11" s="1187"/>
      <c r="E11" s="1188" t="s">
        <v>524</v>
      </c>
      <c r="F11" s="1189"/>
      <c r="G11" s="1190"/>
      <c r="H11" s="330"/>
    </row>
    <row r="12" spans="1:8" ht="26.25" customHeight="1">
      <c r="A12" s="1225"/>
      <c r="B12" s="1226"/>
      <c r="C12" s="1187" t="s">
        <v>525</v>
      </c>
      <c r="D12" s="1187"/>
      <c r="E12" s="1188" t="s">
        <v>526</v>
      </c>
      <c r="F12" s="1189"/>
      <c r="G12" s="1190"/>
      <c r="H12" s="330"/>
    </row>
    <row r="13" spans="1:8" ht="14.25" customHeight="1" thickBot="1">
      <c r="A13" s="331"/>
      <c r="B13" s="331"/>
      <c r="C13" s="331"/>
      <c r="D13" s="331"/>
      <c r="E13" s="331"/>
      <c r="F13" s="331"/>
      <c r="G13" s="329"/>
      <c r="H13" s="331"/>
    </row>
    <row r="14" spans="1:8" ht="45" customHeight="1" thickTop="1">
      <c r="A14" s="1204" t="s">
        <v>527</v>
      </c>
      <c r="B14" s="1205"/>
      <c r="C14" s="332" t="s">
        <v>3</v>
      </c>
      <c r="D14" s="333"/>
      <c r="E14" s="334" t="s">
        <v>187</v>
      </c>
      <c r="F14" s="1210" t="s">
        <v>528</v>
      </c>
      <c r="G14" s="1211"/>
      <c r="H14" s="1216" t="s">
        <v>529</v>
      </c>
    </row>
    <row r="15" spans="1:8" ht="45" customHeight="1">
      <c r="A15" s="1206"/>
      <c r="B15" s="1207"/>
      <c r="C15" s="332" t="s">
        <v>180</v>
      </c>
      <c r="D15" s="335"/>
      <c r="E15" s="336" t="s">
        <v>187</v>
      </c>
      <c r="F15" s="1212"/>
      <c r="G15" s="1213"/>
      <c r="H15" s="1217"/>
    </row>
    <row r="16" spans="1:8" ht="45" customHeight="1" thickBot="1">
      <c r="A16" s="1208"/>
      <c r="B16" s="1209"/>
      <c r="C16" s="337" t="s">
        <v>4</v>
      </c>
      <c r="D16" s="338"/>
      <c r="E16" s="339" t="s">
        <v>187</v>
      </c>
      <c r="F16" s="1214"/>
      <c r="G16" s="1215"/>
      <c r="H16" s="1218"/>
    </row>
    <row r="17" spans="1:8" ht="21" customHeight="1" thickTop="1">
      <c r="A17" s="329"/>
      <c r="B17" s="329"/>
      <c r="C17" s="329"/>
      <c r="D17" s="331"/>
      <c r="E17" s="331"/>
      <c r="F17" s="340"/>
      <c r="G17" s="340"/>
      <c r="H17" s="329"/>
    </row>
    <row r="18" spans="1:8" ht="45" customHeight="1">
      <c r="A18" s="1204" t="s">
        <v>530</v>
      </c>
      <c r="B18" s="1205"/>
      <c r="C18" s="341" t="s">
        <v>531</v>
      </c>
      <c r="D18" s="342"/>
      <c r="E18" s="343" t="s">
        <v>187</v>
      </c>
      <c r="F18" s="1219" t="s">
        <v>532</v>
      </c>
      <c r="G18" s="1219"/>
      <c r="H18" s="1220" t="s">
        <v>533</v>
      </c>
    </row>
    <row r="19" spans="1:8" ht="51.75" customHeight="1">
      <c r="A19" s="1208"/>
      <c r="B19" s="1209"/>
      <c r="C19" s="344" t="s">
        <v>534</v>
      </c>
      <c r="D19" s="342"/>
      <c r="E19" s="343" t="s">
        <v>187</v>
      </c>
      <c r="F19" s="1219"/>
      <c r="G19" s="1219"/>
      <c r="H19" s="1200"/>
    </row>
    <row r="20" spans="1:8" ht="15" customHeight="1">
      <c r="A20" s="345"/>
      <c r="B20" s="331"/>
      <c r="C20" s="331"/>
      <c r="D20" s="331"/>
      <c r="E20" s="331"/>
      <c r="F20" s="331"/>
      <c r="G20" s="331"/>
      <c r="H20" s="331"/>
    </row>
    <row r="21" spans="1:8" ht="57.75" customHeight="1">
      <c r="A21" s="1200" t="s">
        <v>535</v>
      </c>
      <c r="B21" s="1200"/>
      <c r="C21" s="1201" t="s">
        <v>536</v>
      </c>
      <c r="D21" s="1202"/>
      <c r="E21" s="1202"/>
      <c r="F21" s="1202"/>
      <c r="G21" s="1202"/>
      <c r="H21" s="1203"/>
    </row>
    <row r="22" spans="1:8" ht="15" customHeight="1">
      <c r="A22" s="346"/>
      <c r="B22" s="346"/>
      <c r="C22" s="346"/>
      <c r="D22" s="346"/>
      <c r="E22" s="346"/>
      <c r="F22" s="346"/>
      <c r="G22" s="346"/>
      <c r="H22" s="346"/>
    </row>
    <row r="23" spans="1:8" ht="52.5" customHeight="1">
      <c r="A23" s="1199" t="s">
        <v>537</v>
      </c>
      <c r="B23" s="1199"/>
      <c r="C23" s="1199"/>
      <c r="D23" s="1199"/>
      <c r="E23" s="1199"/>
      <c r="F23" s="1199"/>
      <c r="G23" s="1199"/>
      <c r="H23" s="1199"/>
    </row>
    <row r="24" spans="1:8" ht="39" customHeight="1">
      <c r="A24" s="1199" t="s">
        <v>538</v>
      </c>
      <c r="B24" s="1199"/>
      <c r="C24" s="1199"/>
      <c r="D24" s="1199"/>
      <c r="E24" s="1199"/>
      <c r="F24" s="1199"/>
      <c r="G24" s="1199"/>
      <c r="H24" s="1199"/>
    </row>
    <row r="25" spans="1:8" ht="38.25" customHeight="1">
      <c r="A25" s="1199" t="s">
        <v>539</v>
      </c>
      <c r="B25" s="1199"/>
      <c r="C25" s="1199"/>
      <c r="D25" s="1199"/>
      <c r="E25" s="1199"/>
      <c r="F25" s="1199"/>
      <c r="G25" s="1199"/>
      <c r="H25" s="1199"/>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4"/>
  <dataValidations count="1">
    <dataValidation type="list" allowBlank="1" showInputMessage="1" showErrorMessage="1" sqref="H8:H12" xr:uid="{54D3B8FD-AC70-4951-9799-7E1A68A0C59D}">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23140-4090-4C85-8339-825FFB9FA70C}">
  <sheetPr>
    <pageSetUpPr fitToPage="1"/>
  </sheetPr>
  <dimension ref="A1:CY45"/>
  <sheetViews>
    <sheetView view="pageBreakPreview" topLeftCell="C1" zoomScaleNormal="115" zoomScaleSheetLayoutView="100" workbookViewId="0">
      <selection activeCell="CP25" sqref="CP25"/>
    </sheetView>
  </sheetViews>
  <sheetFormatPr defaultColWidth="8.90625" defaultRowHeight="12"/>
  <cols>
    <col min="1" max="2" width="1.7265625" style="1059" hidden="1" customWidth="1"/>
    <col min="3" max="18" width="1.7265625" style="1059" customWidth="1"/>
    <col min="19" max="72" width="2.26953125" style="1059" customWidth="1"/>
    <col min="73" max="83" width="1.7265625" style="1059" customWidth="1"/>
    <col min="84" max="108" width="2.81640625" style="1059" customWidth="1"/>
    <col min="109" max="16384" width="8.90625" style="1059"/>
  </cols>
  <sheetData>
    <row r="1" spans="1:103" ht="54" customHeight="1">
      <c r="A1" s="1073"/>
      <c r="C1" s="649" t="s">
        <v>1366</v>
      </c>
    </row>
    <row r="2" spans="1:103" ht="13.9" customHeight="1">
      <c r="BE2" s="1074"/>
      <c r="BF2" s="1074"/>
      <c r="BG2" s="1074"/>
      <c r="BH2" s="1074"/>
      <c r="BI2" s="1074"/>
      <c r="BJ2" s="1074"/>
      <c r="BK2" s="1074"/>
      <c r="BL2" s="1073"/>
      <c r="BM2" s="1073"/>
      <c r="BN2" s="1073"/>
      <c r="BO2" s="1573" t="s">
        <v>785</v>
      </c>
      <c r="BP2" s="1573"/>
      <c r="BQ2" s="1573"/>
      <c r="BR2" s="1727"/>
      <c r="BS2" s="1727"/>
      <c r="BT2" s="1573" t="s">
        <v>786</v>
      </c>
      <c r="BU2" s="1573"/>
      <c r="BV2" s="1727"/>
      <c r="BW2" s="1727"/>
      <c r="BX2" s="1573" t="s">
        <v>787</v>
      </c>
      <c r="BY2" s="1573"/>
      <c r="BZ2" s="1727"/>
      <c r="CA2" s="1727"/>
      <c r="CB2" s="1573" t="s">
        <v>788</v>
      </c>
      <c r="CC2" s="1573"/>
    </row>
    <row r="3" spans="1:103" ht="13.9" customHeight="1">
      <c r="CJ3" s="1065"/>
    </row>
    <row r="4" spans="1:103" ht="13.9" customHeight="1">
      <c r="T4" s="1059" t="s">
        <v>771</v>
      </c>
    </row>
    <row r="5" spans="1:103" ht="13.9" customHeight="1">
      <c r="BY5" s="1075" t="str">
        <f>IF(COUNTIF(BY1:CA3,"○")&gt;1,"いずれか１つを選択してください。","")</f>
        <v/>
      </c>
    </row>
    <row r="6" spans="1:103" ht="13.9" customHeight="1">
      <c r="E6" s="1059" t="s">
        <v>789</v>
      </c>
      <c r="AX6" s="1059" t="s">
        <v>790</v>
      </c>
      <c r="CH6" s="1076"/>
      <c r="CJ6" s="1065"/>
    </row>
    <row r="7" spans="1:103" ht="13.9" customHeight="1">
      <c r="G7" s="1683" t="s">
        <v>791</v>
      </c>
      <c r="H7" s="1683"/>
      <c r="I7" s="1683"/>
      <c r="J7" s="1683"/>
      <c r="K7" s="1683"/>
      <c r="L7" s="1683"/>
      <c r="M7" s="1683"/>
      <c r="N7" s="1683"/>
      <c r="O7" s="1724"/>
      <c r="P7" s="1725"/>
      <c r="Q7" s="1725"/>
      <c r="R7" s="1725"/>
      <c r="S7" s="1725"/>
      <c r="T7" s="1725"/>
      <c r="U7" s="1725"/>
      <c r="V7" s="1725"/>
      <c r="W7" s="1725"/>
      <c r="X7" s="1725"/>
      <c r="Y7" s="1725"/>
      <c r="Z7" s="1725"/>
      <c r="AA7" s="1725"/>
      <c r="AB7" s="1725"/>
      <c r="AC7" s="1725"/>
      <c r="AD7" s="1725"/>
      <c r="AE7" s="1725"/>
      <c r="AF7" s="1725"/>
      <c r="AG7" s="1725"/>
      <c r="AH7" s="1725"/>
      <c r="AI7" s="1725"/>
      <c r="AJ7" s="1726"/>
      <c r="AK7" s="1077"/>
      <c r="AL7" s="1077"/>
      <c r="AM7" s="1077"/>
      <c r="AN7" s="1077"/>
      <c r="AO7" s="1077"/>
      <c r="AP7" s="1077"/>
      <c r="AQ7" s="1077"/>
      <c r="AR7" s="1077"/>
      <c r="AS7" s="1077"/>
      <c r="AZ7" s="1691"/>
      <c r="BA7" s="1691"/>
      <c r="BB7" s="1691"/>
      <c r="BC7" s="1683" t="s">
        <v>792</v>
      </c>
      <c r="BD7" s="1683"/>
      <c r="BE7" s="1683"/>
      <c r="BF7" s="1683"/>
      <c r="BG7" s="1683"/>
      <c r="BH7" s="1683"/>
      <c r="BI7" s="1683"/>
      <c r="BJ7" s="1683"/>
      <c r="BK7" s="1683"/>
      <c r="BL7" s="1683"/>
      <c r="BM7" s="1683"/>
      <c r="BN7" s="1683"/>
      <c r="CH7" s="1076"/>
      <c r="CJ7" s="1073"/>
    </row>
    <row r="8" spans="1:103" ht="13.9" customHeight="1">
      <c r="G8" s="1683" t="s">
        <v>793</v>
      </c>
      <c r="H8" s="1683"/>
      <c r="I8" s="1683"/>
      <c r="J8" s="1683"/>
      <c r="K8" s="1683"/>
      <c r="L8" s="1683"/>
      <c r="M8" s="1683"/>
      <c r="N8" s="1683"/>
      <c r="O8" s="1724"/>
      <c r="P8" s="1725"/>
      <c r="Q8" s="1725"/>
      <c r="R8" s="1725"/>
      <c r="S8" s="1725"/>
      <c r="T8" s="1725"/>
      <c r="U8" s="1725"/>
      <c r="V8" s="1725"/>
      <c r="W8" s="1725"/>
      <c r="X8" s="1725"/>
      <c r="Y8" s="1725"/>
      <c r="Z8" s="1725"/>
      <c r="AA8" s="1725"/>
      <c r="AB8" s="1725"/>
      <c r="AC8" s="1725"/>
      <c r="AD8" s="1725"/>
      <c r="AE8" s="1725"/>
      <c r="AF8" s="1725"/>
      <c r="AG8" s="1725"/>
      <c r="AH8" s="1725"/>
      <c r="AI8" s="1725"/>
      <c r="AJ8" s="1726"/>
      <c r="AK8" s="1077"/>
      <c r="AL8" s="1077"/>
      <c r="AM8" s="1077"/>
      <c r="AN8" s="1077"/>
      <c r="AO8" s="1077"/>
      <c r="AP8" s="1077"/>
      <c r="AQ8" s="1077"/>
      <c r="AR8" s="1077"/>
      <c r="AS8" s="1077"/>
      <c r="AZ8" s="1691"/>
      <c r="BA8" s="1691"/>
      <c r="BB8" s="1691"/>
      <c r="BC8" s="1683" t="s">
        <v>794</v>
      </c>
      <c r="BD8" s="1683"/>
      <c r="BE8" s="1683"/>
      <c r="BF8" s="1683"/>
      <c r="BG8" s="1683"/>
      <c r="BH8" s="1683"/>
      <c r="BI8" s="1683"/>
      <c r="BJ8" s="1683"/>
      <c r="BK8" s="1683"/>
      <c r="BL8" s="1683"/>
      <c r="BM8" s="1683"/>
      <c r="BN8" s="1683"/>
      <c r="BO8" s="1074"/>
      <c r="BP8" s="1074"/>
      <c r="BQ8" s="1074"/>
      <c r="BR8" s="1073"/>
      <c r="BS8" s="1073"/>
      <c r="BT8" s="1073"/>
      <c r="BU8" s="1073"/>
      <c r="BV8" s="1073"/>
      <c r="BW8" s="1073"/>
      <c r="BX8" s="1073"/>
      <c r="BY8" s="1073"/>
      <c r="BZ8" s="1073"/>
      <c r="CA8" s="1073"/>
      <c r="CB8" s="1073"/>
      <c r="CC8" s="1073"/>
      <c r="CH8" s="1076"/>
      <c r="CJ8" s="1073"/>
    </row>
    <row r="9" spans="1:103" ht="13.9" customHeight="1">
      <c r="G9" s="1683" t="s">
        <v>698</v>
      </c>
      <c r="H9" s="1683"/>
      <c r="I9" s="1683"/>
      <c r="J9" s="1683"/>
      <c r="K9" s="1683"/>
      <c r="L9" s="1683"/>
      <c r="M9" s="1683"/>
      <c r="N9" s="1683"/>
      <c r="O9" s="1684"/>
      <c r="P9" s="1684"/>
      <c r="Q9" s="1684"/>
      <c r="R9" s="1684"/>
      <c r="S9" s="1684"/>
      <c r="T9" s="1684"/>
      <c r="U9" s="1684"/>
      <c r="V9" s="1684"/>
      <c r="W9" s="1684"/>
      <c r="X9" s="1684"/>
      <c r="Y9" s="1684"/>
      <c r="Z9" s="1684"/>
      <c r="AA9" s="1684"/>
      <c r="AB9" s="1684"/>
      <c r="AC9" s="1685" t="s">
        <v>471</v>
      </c>
      <c r="AD9" s="1686"/>
      <c r="AE9" s="1686"/>
      <c r="AF9" s="1687"/>
      <c r="AG9" s="1688">
        <v>10</v>
      </c>
      <c r="AH9" s="1689"/>
      <c r="AI9" s="1689"/>
      <c r="AJ9" s="1690"/>
      <c r="AK9" s="1077"/>
      <c r="AL9" s="1077"/>
      <c r="AM9" s="1077"/>
      <c r="AN9" s="1077"/>
      <c r="AO9" s="1077"/>
      <c r="AP9" s="1077"/>
      <c r="AQ9" s="1077"/>
      <c r="AR9" s="1077"/>
      <c r="AS9" s="1077"/>
      <c r="AZ9" s="1691"/>
      <c r="BA9" s="1691"/>
      <c r="BB9" s="1691"/>
      <c r="BC9" s="1683" t="s">
        <v>795</v>
      </c>
      <c r="BD9" s="1683"/>
      <c r="BE9" s="1683"/>
      <c r="BF9" s="1683"/>
      <c r="BG9" s="1683"/>
      <c r="BH9" s="1683"/>
      <c r="BI9" s="1683"/>
      <c r="BJ9" s="1683"/>
      <c r="BK9" s="1683"/>
      <c r="BL9" s="1683"/>
      <c r="BM9" s="1683"/>
      <c r="BN9" s="1683"/>
      <c r="BO9" s="1074"/>
      <c r="BP9" s="1074"/>
      <c r="BQ9" s="1074"/>
      <c r="BR9" s="1073"/>
      <c r="BS9" s="1073"/>
      <c r="BT9" s="1073"/>
      <c r="BU9" s="1073"/>
      <c r="BV9" s="1073"/>
      <c r="BW9" s="1073"/>
      <c r="BX9" s="1073"/>
      <c r="BY9" s="1073"/>
      <c r="BZ9" s="1073"/>
      <c r="CA9" s="1073"/>
      <c r="CB9" s="1073"/>
      <c r="CC9" s="1073"/>
      <c r="CJ9" s="1073"/>
      <c r="CK9" s="1073"/>
      <c r="CL9" s="1073"/>
      <c r="CM9" s="1073"/>
      <c r="CN9" s="1078"/>
      <c r="CO9" s="1078"/>
      <c r="CP9" s="1078"/>
      <c r="CQ9" s="1073"/>
      <c r="CR9" s="1073"/>
      <c r="CS9" s="1073"/>
      <c r="CT9" s="1073"/>
      <c r="CU9" s="1073"/>
      <c r="CV9" s="1073"/>
      <c r="CW9" s="1079"/>
      <c r="CX9" s="1079"/>
      <c r="CY9" s="1079"/>
    </row>
    <row r="10" spans="1:103" ht="13.9" customHeight="1">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c r="AE10" s="1077"/>
      <c r="AF10" s="1077"/>
      <c r="AG10" s="1077"/>
      <c r="AH10" s="1077"/>
      <c r="AI10" s="1077"/>
      <c r="AJ10" s="1077"/>
      <c r="AK10" s="1077"/>
      <c r="AL10" s="1077"/>
      <c r="AM10" s="1077"/>
      <c r="AN10" s="1077"/>
      <c r="AO10" s="1077"/>
      <c r="AP10" s="1077"/>
      <c r="AQ10" s="1077"/>
      <c r="AR10" s="1077"/>
      <c r="AS10" s="1077"/>
      <c r="AY10" s="1077"/>
      <c r="AZ10" s="1080" t="s">
        <v>796</v>
      </c>
      <c r="BA10" s="1077"/>
      <c r="BB10" s="1077"/>
      <c r="BC10" s="1077"/>
      <c r="BD10" s="1077"/>
      <c r="BE10" s="1077"/>
      <c r="BF10" s="1077"/>
      <c r="BG10" s="1077"/>
      <c r="BH10" s="1077"/>
      <c r="BI10" s="1077"/>
      <c r="BJ10" s="1077"/>
      <c r="BO10" s="1074"/>
      <c r="BP10" s="1074"/>
      <c r="BQ10" s="1074"/>
      <c r="BR10" s="1073"/>
      <c r="BS10" s="1073"/>
      <c r="BT10" s="1073"/>
      <c r="BU10" s="1073"/>
      <c r="BV10" s="1073"/>
      <c r="BW10" s="1073"/>
      <c r="BX10" s="1073"/>
      <c r="BY10" s="1073"/>
      <c r="BZ10" s="1073"/>
      <c r="CA10" s="1073"/>
      <c r="CB10" s="1073"/>
      <c r="CC10" s="1073"/>
      <c r="CG10" s="1077"/>
    </row>
    <row r="11" spans="1:103" ht="13.9" customHeight="1" thickBot="1">
      <c r="G11" s="1075"/>
      <c r="AT11" s="1076"/>
      <c r="BU11" s="1077"/>
      <c r="BV11" s="1077"/>
      <c r="BW11" s="1077"/>
      <c r="BX11" s="1077"/>
      <c r="BY11" s="1077"/>
      <c r="BZ11" s="1077"/>
      <c r="CA11" s="1077"/>
    </row>
    <row r="12" spans="1:103" ht="13.9" customHeight="1" thickBot="1">
      <c r="E12" s="1059" t="s">
        <v>797</v>
      </c>
      <c r="S12" s="1692" t="s">
        <v>798</v>
      </c>
      <c r="T12" s="1693"/>
      <c r="U12" s="1693"/>
      <c r="V12" s="1693"/>
      <c r="W12" s="1693"/>
      <c r="X12" s="1693"/>
      <c r="Y12" s="1693"/>
      <c r="Z12" s="1693"/>
      <c r="AA12" s="1693"/>
      <c r="AB12" s="1693"/>
      <c r="AC12" s="1693"/>
      <c r="AD12" s="1693"/>
      <c r="AE12" s="1693"/>
      <c r="AF12" s="1693"/>
      <c r="AG12" s="1693"/>
      <c r="AH12" s="1693"/>
      <c r="AI12" s="1693"/>
      <c r="AJ12" s="1693"/>
      <c r="AK12" s="1693"/>
      <c r="AL12" s="1693"/>
      <c r="AM12" s="1693"/>
      <c r="AN12" s="1693"/>
      <c r="AO12" s="1693"/>
      <c r="AP12" s="1693"/>
      <c r="AQ12" s="1693"/>
      <c r="AR12" s="1693"/>
      <c r="AS12" s="1693"/>
      <c r="AT12" s="1693"/>
      <c r="AU12" s="1693"/>
      <c r="AV12" s="1693"/>
      <c r="AW12" s="1693"/>
      <c r="AX12" s="1693"/>
      <c r="AY12" s="1693"/>
      <c r="AZ12" s="1693"/>
      <c r="BA12" s="1693"/>
      <c r="BB12" s="1693"/>
      <c r="BC12" s="1693"/>
      <c r="BD12" s="1693"/>
      <c r="BE12" s="1693"/>
      <c r="BF12" s="1693"/>
      <c r="BG12" s="1693"/>
      <c r="BH12" s="1693"/>
      <c r="BI12" s="1693"/>
      <c r="BJ12" s="1693"/>
      <c r="BK12" s="1693"/>
      <c r="BL12" s="1693"/>
      <c r="BM12" s="1693"/>
      <c r="BN12" s="1693"/>
      <c r="BO12" s="1693"/>
      <c r="BP12" s="1693"/>
      <c r="BQ12" s="1693"/>
      <c r="BR12" s="1693"/>
      <c r="BS12" s="1693"/>
      <c r="BT12" s="1693"/>
      <c r="BU12" s="1693"/>
      <c r="BV12" s="1693"/>
      <c r="BW12" s="1693"/>
      <c r="BX12" s="1693"/>
      <c r="BY12" s="1694"/>
    </row>
    <row r="13" spans="1:103" ht="13.9" customHeight="1" thickBot="1">
      <c r="S13" s="1695" t="s">
        <v>701</v>
      </c>
      <c r="T13" s="1696"/>
      <c r="U13" s="1696"/>
      <c r="V13" s="1696"/>
      <c r="W13" s="1696"/>
      <c r="X13" s="1696"/>
      <c r="Y13" s="1696"/>
      <c r="Z13" s="1696"/>
      <c r="AA13" s="1697"/>
      <c r="AB13" s="1695" t="s">
        <v>702</v>
      </c>
      <c r="AC13" s="1696"/>
      <c r="AD13" s="1696"/>
      <c r="AE13" s="1696"/>
      <c r="AF13" s="1696"/>
      <c r="AG13" s="1696"/>
      <c r="AH13" s="1696"/>
      <c r="AI13" s="1696"/>
      <c r="AJ13" s="1697"/>
      <c r="AK13" s="1695" t="s">
        <v>703</v>
      </c>
      <c r="AL13" s="1696"/>
      <c r="AM13" s="1696"/>
      <c r="AN13" s="1696"/>
      <c r="AO13" s="1696"/>
      <c r="AP13" s="1696"/>
      <c r="AQ13" s="1696"/>
      <c r="AR13" s="1696"/>
      <c r="AS13" s="1697"/>
      <c r="AT13" s="1696" t="s">
        <v>704</v>
      </c>
      <c r="AU13" s="1696"/>
      <c r="AV13" s="1696"/>
      <c r="AW13" s="1696"/>
      <c r="AX13" s="1696"/>
      <c r="AY13" s="1696"/>
      <c r="AZ13" s="1696"/>
      <c r="BA13" s="1696"/>
      <c r="BB13" s="1696"/>
      <c r="BC13" s="1695" t="s">
        <v>705</v>
      </c>
      <c r="BD13" s="1696"/>
      <c r="BE13" s="1696"/>
      <c r="BF13" s="1696"/>
      <c r="BG13" s="1696"/>
      <c r="BH13" s="1696"/>
      <c r="BI13" s="1696"/>
      <c r="BJ13" s="1696"/>
      <c r="BK13" s="1697"/>
      <c r="BL13" s="1695" t="s">
        <v>706</v>
      </c>
      <c r="BM13" s="1696"/>
      <c r="BN13" s="1696"/>
      <c r="BO13" s="1696"/>
      <c r="BP13" s="1696"/>
      <c r="BQ13" s="1696"/>
      <c r="BR13" s="1696"/>
      <c r="BS13" s="1696"/>
      <c r="BT13" s="1697"/>
      <c r="BU13" s="1698" t="s">
        <v>799</v>
      </c>
      <c r="BV13" s="1699"/>
      <c r="BW13" s="1699"/>
      <c r="BX13" s="1699"/>
      <c r="BY13" s="1700"/>
    </row>
    <row r="14" spans="1:103" ht="21.75" customHeight="1">
      <c r="G14" s="1713"/>
      <c r="H14" s="1714"/>
      <c r="I14" s="1714"/>
      <c r="J14" s="1714"/>
      <c r="K14" s="1714"/>
      <c r="L14" s="1714"/>
      <c r="M14" s="1714" t="s">
        <v>800</v>
      </c>
      <c r="N14" s="1714"/>
      <c r="O14" s="1714"/>
      <c r="P14" s="1714"/>
      <c r="Q14" s="1714"/>
      <c r="R14" s="1716"/>
      <c r="S14" s="1707" t="s">
        <v>801</v>
      </c>
      <c r="T14" s="1707"/>
      <c r="U14" s="1707"/>
      <c r="V14" s="1707"/>
      <c r="W14" s="1707"/>
      <c r="X14" s="1708"/>
      <c r="Y14" s="1718" t="s">
        <v>802</v>
      </c>
      <c r="Z14" s="1719"/>
      <c r="AA14" s="1720"/>
      <c r="AB14" s="1706" t="s">
        <v>801</v>
      </c>
      <c r="AC14" s="1707"/>
      <c r="AD14" s="1707"/>
      <c r="AE14" s="1707"/>
      <c r="AF14" s="1707"/>
      <c r="AG14" s="1708"/>
      <c r="AH14" s="1709" t="s">
        <v>803</v>
      </c>
      <c r="AI14" s="1707"/>
      <c r="AJ14" s="1710"/>
      <c r="AK14" s="1706" t="s">
        <v>801</v>
      </c>
      <c r="AL14" s="1707"/>
      <c r="AM14" s="1707"/>
      <c r="AN14" s="1707"/>
      <c r="AO14" s="1707"/>
      <c r="AP14" s="1708"/>
      <c r="AQ14" s="1709" t="s">
        <v>803</v>
      </c>
      <c r="AR14" s="1707"/>
      <c r="AS14" s="1710"/>
      <c r="AT14" s="1706" t="s">
        <v>801</v>
      </c>
      <c r="AU14" s="1707"/>
      <c r="AV14" s="1707"/>
      <c r="AW14" s="1707"/>
      <c r="AX14" s="1707"/>
      <c r="AY14" s="1708"/>
      <c r="AZ14" s="1709" t="s">
        <v>803</v>
      </c>
      <c r="BA14" s="1707"/>
      <c r="BB14" s="1707"/>
      <c r="BC14" s="1706" t="s">
        <v>801</v>
      </c>
      <c r="BD14" s="1707"/>
      <c r="BE14" s="1707"/>
      <c r="BF14" s="1707"/>
      <c r="BG14" s="1707"/>
      <c r="BH14" s="1708"/>
      <c r="BI14" s="1709" t="s">
        <v>803</v>
      </c>
      <c r="BJ14" s="1707"/>
      <c r="BK14" s="1710"/>
      <c r="BL14" s="1706" t="s">
        <v>801</v>
      </c>
      <c r="BM14" s="1707"/>
      <c r="BN14" s="1707"/>
      <c r="BO14" s="1707"/>
      <c r="BP14" s="1707"/>
      <c r="BQ14" s="1708"/>
      <c r="BR14" s="1709" t="s">
        <v>803</v>
      </c>
      <c r="BS14" s="1707"/>
      <c r="BT14" s="1710"/>
      <c r="BU14" s="1701"/>
      <c r="BV14" s="1573"/>
      <c r="BW14" s="1573"/>
      <c r="BX14" s="1573"/>
      <c r="BY14" s="1702"/>
    </row>
    <row r="15" spans="1:103" ht="21.75" customHeight="1">
      <c r="G15" s="1715"/>
      <c r="H15" s="1683"/>
      <c r="I15" s="1683"/>
      <c r="J15" s="1683"/>
      <c r="K15" s="1683"/>
      <c r="L15" s="1683"/>
      <c r="M15" s="1683"/>
      <c r="N15" s="1683"/>
      <c r="O15" s="1683"/>
      <c r="P15" s="1683"/>
      <c r="Q15" s="1683"/>
      <c r="R15" s="1717"/>
      <c r="S15" s="1711"/>
      <c r="T15" s="1711"/>
      <c r="U15" s="1736"/>
      <c r="V15" s="1737" t="s">
        <v>804</v>
      </c>
      <c r="W15" s="1738"/>
      <c r="X15" s="1739"/>
      <c r="Y15" s="1721"/>
      <c r="Z15" s="1722"/>
      <c r="AA15" s="1723"/>
      <c r="AB15" s="1735"/>
      <c r="AC15" s="1711"/>
      <c r="AD15" s="1736"/>
      <c r="AE15" s="1737" t="s">
        <v>804</v>
      </c>
      <c r="AF15" s="1738"/>
      <c r="AG15" s="1739"/>
      <c r="AH15" s="1711"/>
      <c r="AI15" s="1711"/>
      <c r="AJ15" s="1712"/>
      <c r="AK15" s="1735"/>
      <c r="AL15" s="1711"/>
      <c r="AM15" s="1736"/>
      <c r="AN15" s="1737" t="s">
        <v>804</v>
      </c>
      <c r="AO15" s="1738"/>
      <c r="AP15" s="1739"/>
      <c r="AQ15" s="1711"/>
      <c r="AR15" s="1711"/>
      <c r="AS15" s="1712"/>
      <c r="AT15" s="1735"/>
      <c r="AU15" s="1711"/>
      <c r="AV15" s="1736"/>
      <c r="AW15" s="1737" t="s">
        <v>804</v>
      </c>
      <c r="AX15" s="1738"/>
      <c r="AY15" s="1739"/>
      <c r="AZ15" s="1711"/>
      <c r="BA15" s="1711"/>
      <c r="BB15" s="1711"/>
      <c r="BC15" s="1735"/>
      <c r="BD15" s="1711"/>
      <c r="BE15" s="1736"/>
      <c r="BF15" s="1737" t="s">
        <v>804</v>
      </c>
      <c r="BG15" s="1738"/>
      <c r="BH15" s="1739"/>
      <c r="BI15" s="1711"/>
      <c r="BJ15" s="1711"/>
      <c r="BK15" s="1712"/>
      <c r="BL15" s="1735"/>
      <c r="BM15" s="1711"/>
      <c r="BN15" s="1736"/>
      <c r="BO15" s="1737" t="s">
        <v>804</v>
      </c>
      <c r="BP15" s="1738"/>
      <c r="BQ15" s="1739"/>
      <c r="BR15" s="1711"/>
      <c r="BS15" s="1711"/>
      <c r="BT15" s="1712"/>
      <c r="BU15" s="1703"/>
      <c r="BV15" s="1704"/>
      <c r="BW15" s="1704"/>
      <c r="BX15" s="1704"/>
      <c r="BY15" s="1705"/>
    </row>
    <row r="16" spans="1:103" ht="13.9" customHeight="1">
      <c r="G16" s="1715" t="s">
        <v>805</v>
      </c>
      <c r="H16" s="1683"/>
      <c r="I16" s="1683"/>
      <c r="J16" s="1683"/>
      <c r="K16" s="1683"/>
      <c r="L16" s="1683"/>
      <c r="M16" s="1743">
        <v>30</v>
      </c>
      <c r="N16" s="1744"/>
      <c r="O16" s="1744"/>
      <c r="P16" s="1744"/>
      <c r="Q16" s="1704" t="s">
        <v>788</v>
      </c>
      <c r="R16" s="1705"/>
      <c r="S16" s="1728">
        <v>150</v>
      </c>
      <c r="T16" s="1728"/>
      <c r="U16" s="1728"/>
      <c r="V16" s="1729"/>
      <c r="W16" s="1730"/>
      <c r="X16" s="1731"/>
      <c r="Y16" s="1732" t="e">
        <f>#REF!</f>
        <v>#REF!</v>
      </c>
      <c r="Z16" s="1733"/>
      <c r="AA16" s="1734"/>
      <c r="AB16" s="1740">
        <v>0</v>
      </c>
      <c r="AC16" s="1733"/>
      <c r="AD16" s="1733"/>
      <c r="AE16" s="1729"/>
      <c r="AF16" s="1730"/>
      <c r="AG16" s="1731"/>
      <c r="AH16" s="1732">
        <v>0</v>
      </c>
      <c r="AI16" s="1733"/>
      <c r="AJ16" s="1734"/>
      <c r="AK16" s="1740">
        <v>0</v>
      </c>
      <c r="AL16" s="1733"/>
      <c r="AM16" s="1733"/>
      <c r="AN16" s="1729"/>
      <c r="AO16" s="1730"/>
      <c r="AP16" s="1731"/>
      <c r="AQ16" s="1732">
        <v>0</v>
      </c>
      <c r="AR16" s="1733"/>
      <c r="AS16" s="1734"/>
      <c r="AT16" s="1740">
        <v>0</v>
      </c>
      <c r="AU16" s="1733"/>
      <c r="AV16" s="1733"/>
      <c r="AW16" s="1732">
        <v>0</v>
      </c>
      <c r="AX16" s="1733"/>
      <c r="AY16" s="1733"/>
      <c r="AZ16" s="1732">
        <v>0</v>
      </c>
      <c r="BA16" s="1733"/>
      <c r="BB16" s="1734"/>
      <c r="BC16" s="1740">
        <v>0</v>
      </c>
      <c r="BD16" s="1733"/>
      <c r="BE16" s="1733"/>
      <c r="BF16" s="1732">
        <v>0</v>
      </c>
      <c r="BG16" s="1733"/>
      <c r="BH16" s="1733"/>
      <c r="BI16" s="1732">
        <v>0</v>
      </c>
      <c r="BJ16" s="1733"/>
      <c r="BK16" s="1734"/>
      <c r="BL16" s="1740">
        <v>0</v>
      </c>
      <c r="BM16" s="1733"/>
      <c r="BN16" s="1733"/>
      <c r="BO16" s="1732">
        <v>0</v>
      </c>
      <c r="BP16" s="1733"/>
      <c r="BQ16" s="1733"/>
      <c r="BR16" s="1732">
        <v>0</v>
      </c>
      <c r="BS16" s="1733"/>
      <c r="BT16" s="1734"/>
      <c r="BU16" s="1741" t="e">
        <f>S16+Y16+AH16+AB16+AK16+AQ16+AT16+AZ16+BC16+BI16+BL16+BR16</f>
        <v>#REF!</v>
      </c>
      <c r="BV16" s="1741"/>
      <c r="BW16" s="1741"/>
      <c r="BX16" s="1686" t="s">
        <v>806</v>
      </c>
      <c r="BY16" s="1742"/>
    </row>
    <row r="17" spans="7:80" ht="13.9" customHeight="1">
      <c r="G17" s="1715" t="s">
        <v>807</v>
      </c>
      <c r="H17" s="1683"/>
      <c r="I17" s="1683"/>
      <c r="J17" s="1683"/>
      <c r="K17" s="1683"/>
      <c r="L17" s="1683"/>
      <c r="M17" s="1743">
        <v>31</v>
      </c>
      <c r="N17" s="1744"/>
      <c r="O17" s="1744"/>
      <c r="P17" s="1744"/>
      <c r="Q17" s="1704" t="s">
        <v>788</v>
      </c>
      <c r="R17" s="1705"/>
      <c r="S17" s="1728">
        <v>155</v>
      </c>
      <c r="T17" s="1728"/>
      <c r="U17" s="1728"/>
      <c r="V17" s="1729"/>
      <c r="W17" s="1730"/>
      <c r="X17" s="1731"/>
      <c r="Y17" s="1732" t="e">
        <f>#REF!</f>
        <v>#REF!</v>
      </c>
      <c r="Z17" s="1733"/>
      <c r="AA17" s="1734"/>
      <c r="AB17" s="1740">
        <v>0</v>
      </c>
      <c r="AC17" s="1733"/>
      <c r="AD17" s="1733"/>
      <c r="AE17" s="1729"/>
      <c r="AF17" s="1730"/>
      <c r="AG17" s="1731"/>
      <c r="AH17" s="1732">
        <v>0</v>
      </c>
      <c r="AI17" s="1733"/>
      <c r="AJ17" s="1734"/>
      <c r="AK17" s="1740">
        <v>0</v>
      </c>
      <c r="AL17" s="1733"/>
      <c r="AM17" s="1733"/>
      <c r="AN17" s="1729"/>
      <c r="AO17" s="1730"/>
      <c r="AP17" s="1731"/>
      <c r="AQ17" s="1732">
        <v>0</v>
      </c>
      <c r="AR17" s="1733"/>
      <c r="AS17" s="1734"/>
      <c r="AT17" s="1740">
        <v>0</v>
      </c>
      <c r="AU17" s="1733"/>
      <c r="AV17" s="1733"/>
      <c r="AW17" s="1732">
        <v>0</v>
      </c>
      <c r="AX17" s="1733"/>
      <c r="AY17" s="1733"/>
      <c r="AZ17" s="1732">
        <v>0</v>
      </c>
      <c r="BA17" s="1733"/>
      <c r="BB17" s="1734"/>
      <c r="BC17" s="1740">
        <v>0</v>
      </c>
      <c r="BD17" s="1733"/>
      <c r="BE17" s="1733"/>
      <c r="BF17" s="1732">
        <v>0</v>
      </c>
      <c r="BG17" s="1733"/>
      <c r="BH17" s="1733"/>
      <c r="BI17" s="1732">
        <v>0</v>
      </c>
      <c r="BJ17" s="1733"/>
      <c r="BK17" s="1734"/>
      <c r="BL17" s="1740">
        <v>0</v>
      </c>
      <c r="BM17" s="1733"/>
      <c r="BN17" s="1733"/>
      <c r="BO17" s="1732">
        <v>0</v>
      </c>
      <c r="BP17" s="1733"/>
      <c r="BQ17" s="1733"/>
      <c r="BR17" s="1732">
        <v>0</v>
      </c>
      <c r="BS17" s="1733"/>
      <c r="BT17" s="1734"/>
      <c r="BU17" s="1741" t="e">
        <f t="shared" ref="BU17:BU27" si="0">S17+Y17+AH17+AB17+AK17+AQ17+AT17+AZ17+BC17+BI17+BL17+BR17</f>
        <v>#REF!</v>
      </c>
      <c r="BV17" s="1741"/>
      <c r="BW17" s="1741"/>
      <c r="BX17" s="1686" t="s">
        <v>806</v>
      </c>
      <c r="BY17" s="1742"/>
    </row>
    <row r="18" spans="7:80" ht="13.9" customHeight="1">
      <c r="G18" s="1715" t="s">
        <v>808</v>
      </c>
      <c r="H18" s="1683"/>
      <c r="I18" s="1683"/>
      <c r="J18" s="1683"/>
      <c r="K18" s="1683"/>
      <c r="L18" s="1683"/>
      <c r="M18" s="1743">
        <v>30</v>
      </c>
      <c r="N18" s="1744"/>
      <c r="O18" s="1744"/>
      <c r="P18" s="1744"/>
      <c r="Q18" s="1704" t="s">
        <v>788</v>
      </c>
      <c r="R18" s="1705"/>
      <c r="S18" s="1728">
        <v>150</v>
      </c>
      <c r="T18" s="1728"/>
      <c r="U18" s="1728"/>
      <c r="V18" s="1729"/>
      <c r="W18" s="1730"/>
      <c r="X18" s="1731"/>
      <c r="Y18" s="1732" t="e">
        <f>#REF!</f>
        <v>#REF!</v>
      </c>
      <c r="Z18" s="1733"/>
      <c r="AA18" s="1734"/>
      <c r="AB18" s="1740">
        <v>0</v>
      </c>
      <c r="AC18" s="1733"/>
      <c r="AD18" s="1733"/>
      <c r="AE18" s="1729"/>
      <c r="AF18" s="1730"/>
      <c r="AG18" s="1731"/>
      <c r="AH18" s="1732">
        <v>0</v>
      </c>
      <c r="AI18" s="1733"/>
      <c r="AJ18" s="1734"/>
      <c r="AK18" s="1740">
        <v>0</v>
      </c>
      <c r="AL18" s="1733"/>
      <c r="AM18" s="1733"/>
      <c r="AN18" s="1729"/>
      <c r="AO18" s="1730"/>
      <c r="AP18" s="1731"/>
      <c r="AQ18" s="1732">
        <v>0</v>
      </c>
      <c r="AR18" s="1733"/>
      <c r="AS18" s="1734"/>
      <c r="AT18" s="1740">
        <v>0</v>
      </c>
      <c r="AU18" s="1733"/>
      <c r="AV18" s="1733"/>
      <c r="AW18" s="1732">
        <v>0</v>
      </c>
      <c r="AX18" s="1733"/>
      <c r="AY18" s="1733"/>
      <c r="AZ18" s="1732">
        <v>0</v>
      </c>
      <c r="BA18" s="1733"/>
      <c r="BB18" s="1734"/>
      <c r="BC18" s="1740">
        <v>0</v>
      </c>
      <c r="BD18" s="1733"/>
      <c r="BE18" s="1733"/>
      <c r="BF18" s="1732">
        <v>0</v>
      </c>
      <c r="BG18" s="1733"/>
      <c r="BH18" s="1733"/>
      <c r="BI18" s="1732">
        <v>0</v>
      </c>
      <c r="BJ18" s="1733"/>
      <c r="BK18" s="1734"/>
      <c r="BL18" s="1740">
        <v>0</v>
      </c>
      <c r="BM18" s="1733"/>
      <c r="BN18" s="1733"/>
      <c r="BO18" s="1732">
        <v>0</v>
      </c>
      <c r="BP18" s="1733"/>
      <c r="BQ18" s="1733"/>
      <c r="BR18" s="1732">
        <v>0</v>
      </c>
      <c r="BS18" s="1733"/>
      <c r="BT18" s="1734"/>
      <c r="BU18" s="1741" t="e">
        <f t="shared" si="0"/>
        <v>#REF!</v>
      </c>
      <c r="BV18" s="1741"/>
      <c r="BW18" s="1741"/>
      <c r="BX18" s="1686" t="s">
        <v>806</v>
      </c>
      <c r="BY18" s="1742"/>
    </row>
    <row r="19" spans="7:80" ht="13.9" customHeight="1">
      <c r="G19" s="1715" t="s">
        <v>809</v>
      </c>
      <c r="H19" s="1683"/>
      <c r="I19" s="1683"/>
      <c r="J19" s="1683"/>
      <c r="K19" s="1683"/>
      <c r="L19" s="1683"/>
      <c r="M19" s="1743">
        <v>31</v>
      </c>
      <c r="N19" s="1744"/>
      <c r="O19" s="1744"/>
      <c r="P19" s="1744"/>
      <c r="Q19" s="1704" t="s">
        <v>788</v>
      </c>
      <c r="R19" s="1705"/>
      <c r="S19" s="1728">
        <v>155</v>
      </c>
      <c r="T19" s="1728"/>
      <c r="U19" s="1728"/>
      <c r="V19" s="1729"/>
      <c r="W19" s="1730"/>
      <c r="X19" s="1731"/>
      <c r="Y19" s="1732" t="e">
        <f>#REF!</f>
        <v>#REF!</v>
      </c>
      <c r="Z19" s="1733"/>
      <c r="AA19" s="1734"/>
      <c r="AB19" s="1740">
        <v>0</v>
      </c>
      <c r="AC19" s="1733"/>
      <c r="AD19" s="1733"/>
      <c r="AE19" s="1729"/>
      <c r="AF19" s="1730"/>
      <c r="AG19" s="1731"/>
      <c r="AH19" s="1732">
        <v>0</v>
      </c>
      <c r="AI19" s="1733"/>
      <c r="AJ19" s="1734"/>
      <c r="AK19" s="1740">
        <v>0</v>
      </c>
      <c r="AL19" s="1733"/>
      <c r="AM19" s="1733"/>
      <c r="AN19" s="1729"/>
      <c r="AO19" s="1730"/>
      <c r="AP19" s="1731"/>
      <c r="AQ19" s="1732">
        <v>0</v>
      </c>
      <c r="AR19" s="1733"/>
      <c r="AS19" s="1734"/>
      <c r="AT19" s="1740">
        <v>0</v>
      </c>
      <c r="AU19" s="1733"/>
      <c r="AV19" s="1733"/>
      <c r="AW19" s="1732">
        <v>0</v>
      </c>
      <c r="AX19" s="1733"/>
      <c r="AY19" s="1733"/>
      <c r="AZ19" s="1732">
        <v>0</v>
      </c>
      <c r="BA19" s="1733"/>
      <c r="BB19" s="1734"/>
      <c r="BC19" s="1740">
        <v>0</v>
      </c>
      <c r="BD19" s="1733"/>
      <c r="BE19" s="1733"/>
      <c r="BF19" s="1732">
        <v>0</v>
      </c>
      <c r="BG19" s="1733"/>
      <c r="BH19" s="1733"/>
      <c r="BI19" s="1732">
        <v>0</v>
      </c>
      <c r="BJ19" s="1733"/>
      <c r="BK19" s="1734"/>
      <c r="BL19" s="1740">
        <v>0</v>
      </c>
      <c r="BM19" s="1733"/>
      <c r="BN19" s="1733"/>
      <c r="BO19" s="1732">
        <v>0</v>
      </c>
      <c r="BP19" s="1733"/>
      <c r="BQ19" s="1733"/>
      <c r="BR19" s="1732">
        <v>0</v>
      </c>
      <c r="BS19" s="1733"/>
      <c r="BT19" s="1734"/>
      <c r="BU19" s="1741" t="e">
        <f t="shared" si="0"/>
        <v>#REF!</v>
      </c>
      <c r="BV19" s="1741"/>
      <c r="BW19" s="1741"/>
      <c r="BX19" s="1686" t="s">
        <v>806</v>
      </c>
      <c r="BY19" s="1742"/>
    </row>
    <row r="20" spans="7:80" ht="13.9" customHeight="1">
      <c r="G20" s="1715" t="s">
        <v>810</v>
      </c>
      <c r="H20" s="1683"/>
      <c r="I20" s="1683"/>
      <c r="J20" s="1683"/>
      <c r="K20" s="1683"/>
      <c r="L20" s="1683"/>
      <c r="M20" s="1743">
        <v>30</v>
      </c>
      <c r="N20" s="1744"/>
      <c r="O20" s="1744"/>
      <c r="P20" s="1744"/>
      <c r="Q20" s="1704" t="s">
        <v>788</v>
      </c>
      <c r="R20" s="1705"/>
      <c r="S20" s="1728">
        <v>150</v>
      </c>
      <c r="T20" s="1728"/>
      <c r="U20" s="1728"/>
      <c r="V20" s="1729"/>
      <c r="W20" s="1730"/>
      <c r="X20" s="1731"/>
      <c r="Y20" s="1732" t="e">
        <f>#REF!</f>
        <v>#REF!</v>
      </c>
      <c r="Z20" s="1733"/>
      <c r="AA20" s="1734"/>
      <c r="AB20" s="1740">
        <v>0</v>
      </c>
      <c r="AC20" s="1733"/>
      <c r="AD20" s="1733"/>
      <c r="AE20" s="1729"/>
      <c r="AF20" s="1730"/>
      <c r="AG20" s="1731"/>
      <c r="AH20" s="1732">
        <v>0</v>
      </c>
      <c r="AI20" s="1733"/>
      <c r="AJ20" s="1734"/>
      <c r="AK20" s="1740">
        <v>0</v>
      </c>
      <c r="AL20" s="1733"/>
      <c r="AM20" s="1733"/>
      <c r="AN20" s="1729"/>
      <c r="AO20" s="1730"/>
      <c r="AP20" s="1731"/>
      <c r="AQ20" s="1732">
        <v>0</v>
      </c>
      <c r="AR20" s="1733"/>
      <c r="AS20" s="1734"/>
      <c r="AT20" s="1740">
        <v>0</v>
      </c>
      <c r="AU20" s="1733"/>
      <c r="AV20" s="1733"/>
      <c r="AW20" s="1732">
        <v>0</v>
      </c>
      <c r="AX20" s="1733"/>
      <c r="AY20" s="1733"/>
      <c r="AZ20" s="1732">
        <v>0</v>
      </c>
      <c r="BA20" s="1733"/>
      <c r="BB20" s="1734"/>
      <c r="BC20" s="1740">
        <v>0</v>
      </c>
      <c r="BD20" s="1733"/>
      <c r="BE20" s="1733"/>
      <c r="BF20" s="1732">
        <v>0</v>
      </c>
      <c r="BG20" s="1733"/>
      <c r="BH20" s="1733"/>
      <c r="BI20" s="1732">
        <v>0</v>
      </c>
      <c r="BJ20" s="1733"/>
      <c r="BK20" s="1734"/>
      <c r="BL20" s="1740">
        <v>0</v>
      </c>
      <c r="BM20" s="1733"/>
      <c r="BN20" s="1733"/>
      <c r="BO20" s="1732">
        <v>0</v>
      </c>
      <c r="BP20" s="1733"/>
      <c r="BQ20" s="1733"/>
      <c r="BR20" s="1732">
        <v>0</v>
      </c>
      <c r="BS20" s="1733"/>
      <c r="BT20" s="1734"/>
      <c r="BU20" s="1741" t="e">
        <f t="shared" si="0"/>
        <v>#REF!</v>
      </c>
      <c r="BV20" s="1741"/>
      <c r="BW20" s="1741"/>
      <c r="BX20" s="1686" t="s">
        <v>806</v>
      </c>
      <c r="BY20" s="1742"/>
    </row>
    <row r="21" spans="7:80" ht="13.9" customHeight="1">
      <c r="G21" s="1715" t="s">
        <v>811</v>
      </c>
      <c r="H21" s="1683"/>
      <c r="I21" s="1683"/>
      <c r="J21" s="1683"/>
      <c r="K21" s="1683"/>
      <c r="L21" s="1683"/>
      <c r="M21" s="1743">
        <v>30</v>
      </c>
      <c r="N21" s="1744"/>
      <c r="O21" s="1744"/>
      <c r="P21" s="1744"/>
      <c r="Q21" s="1704" t="s">
        <v>788</v>
      </c>
      <c r="R21" s="1705"/>
      <c r="S21" s="1728">
        <v>150</v>
      </c>
      <c r="T21" s="1728"/>
      <c r="U21" s="1728"/>
      <c r="V21" s="1729"/>
      <c r="W21" s="1730"/>
      <c r="X21" s="1731"/>
      <c r="Y21" s="1732" t="e">
        <f>#REF!</f>
        <v>#REF!</v>
      </c>
      <c r="Z21" s="1733"/>
      <c r="AA21" s="1734"/>
      <c r="AB21" s="1740">
        <v>0</v>
      </c>
      <c r="AC21" s="1733"/>
      <c r="AD21" s="1733"/>
      <c r="AE21" s="1729"/>
      <c r="AF21" s="1730"/>
      <c r="AG21" s="1731"/>
      <c r="AH21" s="1732">
        <v>0</v>
      </c>
      <c r="AI21" s="1733"/>
      <c r="AJ21" s="1734"/>
      <c r="AK21" s="1740">
        <v>0</v>
      </c>
      <c r="AL21" s="1733"/>
      <c r="AM21" s="1733"/>
      <c r="AN21" s="1729"/>
      <c r="AO21" s="1730"/>
      <c r="AP21" s="1731"/>
      <c r="AQ21" s="1732">
        <v>0</v>
      </c>
      <c r="AR21" s="1733"/>
      <c r="AS21" s="1734"/>
      <c r="AT21" s="1740">
        <v>0</v>
      </c>
      <c r="AU21" s="1733"/>
      <c r="AV21" s="1733"/>
      <c r="AW21" s="1732">
        <v>0</v>
      </c>
      <c r="AX21" s="1733"/>
      <c r="AY21" s="1733"/>
      <c r="AZ21" s="1732">
        <v>0</v>
      </c>
      <c r="BA21" s="1733"/>
      <c r="BB21" s="1734"/>
      <c r="BC21" s="1740">
        <v>0</v>
      </c>
      <c r="BD21" s="1733"/>
      <c r="BE21" s="1733"/>
      <c r="BF21" s="1732">
        <v>0</v>
      </c>
      <c r="BG21" s="1733"/>
      <c r="BH21" s="1733"/>
      <c r="BI21" s="1732">
        <v>0</v>
      </c>
      <c r="BJ21" s="1733"/>
      <c r="BK21" s="1734"/>
      <c r="BL21" s="1740">
        <v>0</v>
      </c>
      <c r="BM21" s="1733"/>
      <c r="BN21" s="1733"/>
      <c r="BO21" s="1732">
        <v>0</v>
      </c>
      <c r="BP21" s="1733"/>
      <c r="BQ21" s="1733"/>
      <c r="BR21" s="1732">
        <v>0</v>
      </c>
      <c r="BS21" s="1733"/>
      <c r="BT21" s="1734"/>
      <c r="BU21" s="1741" t="e">
        <f t="shared" si="0"/>
        <v>#REF!</v>
      </c>
      <c r="BV21" s="1741"/>
      <c r="BW21" s="1741"/>
      <c r="BX21" s="1686" t="s">
        <v>806</v>
      </c>
      <c r="BY21" s="1742"/>
    </row>
    <row r="22" spans="7:80" ht="13.9" customHeight="1">
      <c r="G22" s="1715" t="s">
        <v>812</v>
      </c>
      <c r="H22" s="1683"/>
      <c r="I22" s="1683"/>
      <c r="J22" s="1683"/>
      <c r="K22" s="1683"/>
      <c r="L22" s="1683"/>
      <c r="M22" s="1743">
        <v>31</v>
      </c>
      <c r="N22" s="1744"/>
      <c r="O22" s="1744"/>
      <c r="P22" s="1744"/>
      <c r="Q22" s="1704" t="s">
        <v>788</v>
      </c>
      <c r="R22" s="1705"/>
      <c r="S22" s="1728">
        <v>155</v>
      </c>
      <c r="T22" s="1728"/>
      <c r="U22" s="1728"/>
      <c r="V22" s="1729"/>
      <c r="W22" s="1730"/>
      <c r="X22" s="1731"/>
      <c r="Y22" s="1732" t="e">
        <f>#REF!</f>
        <v>#REF!</v>
      </c>
      <c r="Z22" s="1733"/>
      <c r="AA22" s="1734"/>
      <c r="AB22" s="1740">
        <v>0</v>
      </c>
      <c r="AC22" s="1733"/>
      <c r="AD22" s="1733"/>
      <c r="AE22" s="1729"/>
      <c r="AF22" s="1730"/>
      <c r="AG22" s="1731"/>
      <c r="AH22" s="1732">
        <v>0</v>
      </c>
      <c r="AI22" s="1733"/>
      <c r="AJ22" s="1734"/>
      <c r="AK22" s="1740">
        <v>0</v>
      </c>
      <c r="AL22" s="1733"/>
      <c r="AM22" s="1733"/>
      <c r="AN22" s="1729"/>
      <c r="AO22" s="1730"/>
      <c r="AP22" s="1731"/>
      <c r="AQ22" s="1732">
        <v>0</v>
      </c>
      <c r="AR22" s="1733"/>
      <c r="AS22" s="1734"/>
      <c r="AT22" s="1740">
        <v>0</v>
      </c>
      <c r="AU22" s="1733"/>
      <c r="AV22" s="1733"/>
      <c r="AW22" s="1732">
        <v>0</v>
      </c>
      <c r="AX22" s="1733"/>
      <c r="AY22" s="1733"/>
      <c r="AZ22" s="1732">
        <v>0</v>
      </c>
      <c r="BA22" s="1733"/>
      <c r="BB22" s="1734"/>
      <c r="BC22" s="1740">
        <v>0</v>
      </c>
      <c r="BD22" s="1733"/>
      <c r="BE22" s="1733"/>
      <c r="BF22" s="1732">
        <v>0</v>
      </c>
      <c r="BG22" s="1733"/>
      <c r="BH22" s="1733"/>
      <c r="BI22" s="1732">
        <v>0</v>
      </c>
      <c r="BJ22" s="1733"/>
      <c r="BK22" s="1734"/>
      <c r="BL22" s="1740">
        <v>0</v>
      </c>
      <c r="BM22" s="1733"/>
      <c r="BN22" s="1733"/>
      <c r="BO22" s="1732">
        <v>0</v>
      </c>
      <c r="BP22" s="1733"/>
      <c r="BQ22" s="1733"/>
      <c r="BR22" s="1732">
        <v>0</v>
      </c>
      <c r="BS22" s="1733"/>
      <c r="BT22" s="1734"/>
      <c r="BU22" s="1741" t="e">
        <f t="shared" si="0"/>
        <v>#REF!</v>
      </c>
      <c r="BV22" s="1741"/>
      <c r="BW22" s="1741"/>
      <c r="BX22" s="1686" t="s">
        <v>806</v>
      </c>
      <c r="BY22" s="1742"/>
    </row>
    <row r="23" spans="7:80" ht="13.9" customHeight="1">
      <c r="G23" s="1715" t="s">
        <v>813</v>
      </c>
      <c r="H23" s="1683"/>
      <c r="I23" s="1683"/>
      <c r="J23" s="1683"/>
      <c r="K23" s="1683"/>
      <c r="L23" s="1683"/>
      <c r="M23" s="1743">
        <v>30</v>
      </c>
      <c r="N23" s="1744"/>
      <c r="O23" s="1744"/>
      <c r="P23" s="1744"/>
      <c r="Q23" s="1704" t="s">
        <v>788</v>
      </c>
      <c r="R23" s="1705"/>
      <c r="S23" s="1728">
        <v>150</v>
      </c>
      <c r="T23" s="1728"/>
      <c r="U23" s="1728"/>
      <c r="V23" s="1729"/>
      <c r="W23" s="1730"/>
      <c r="X23" s="1731"/>
      <c r="Y23" s="1732" t="e">
        <f>#REF!</f>
        <v>#REF!</v>
      </c>
      <c r="Z23" s="1733"/>
      <c r="AA23" s="1734"/>
      <c r="AB23" s="1740">
        <v>0</v>
      </c>
      <c r="AC23" s="1733"/>
      <c r="AD23" s="1733"/>
      <c r="AE23" s="1729"/>
      <c r="AF23" s="1730"/>
      <c r="AG23" s="1731"/>
      <c r="AH23" s="1732">
        <v>0</v>
      </c>
      <c r="AI23" s="1733"/>
      <c r="AJ23" s="1734"/>
      <c r="AK23" s="1740">
        <v>0</v>
      </c>
      <c r="AL23" s="1733"/>
      <c r="AM23" s="1733"/>
      <c r="AN23" s="1729"/>
      <c r="AO23" s="1730"/>
      <c r="AP23" s="1731"/>
      <c r="AQ23" s="1732">
        <v>0</v>
      </c>
      <c r="AR23" s="1733"/>
      <c r="AS23" s="1734"/>
      <c r="AT23" s="1740">
        <v>0</v>
      </c>
      <c r="AU23" s="1733"/>
      <c r="AV23" s="1733"/>
      <c r="AW23" s="1732">
        <v>0</v>
      </c>
      <c r="AX23" s="1733"/>
      <c r="AY23" s="1733"/>
      <c r="AZ23" s="1732">
        <v>0</v>
      </c>
      <c r="BA23" s="1733"/>
      <c r="BB23" s="1734"/>
      <c r="BC23" s="1740">
        <v>0</v>
      </c>
      <c r="BD23" s="1733"/>
      <c r="BE23" s="1733"/>
      <c r="BF23" s="1732">
        <v>0</v>
      </c>
      <c r="BG23" s="1733"/>
      <c r="BH23" s="1733"/>
      <c r="BI23" s="1732">
        <v>0</v>
      </c>
      <c r="BJ23" s="1733"/>
      <c r="BK23" s="1734"/>
      <c r="BL23" s="1740">
        <v>0</v>
      </c>
      <c r="BM23" s="1733"/>
      <c r="BN23" s="1733"/>
      <c r="BO23" s="1732">
        <v>0</v>
      </c>
      <c r="BP23" s="1733"/>
      <c r="BQ23" s="1733"/>
      <c r="BR23" s="1732">
        <v>0</v>
      </c>
      <c r="BS23" s="1733"/>
      <c r="BT23" s="1734"/>
      <c r="BU23" s="1741" t="e">
        <f t="shared" si="0"/>
        <v>#REF!</v>
      </c>
      <c r="BV23" s="1741"/>
      <c r="BW23" s="1741"/>
      <c r="BX23" s="1686" t="s">
        <v>806</v>
      </c>
      <c r="BY23" s="1742"/>
    </row>
    <row r="24" spans="7:80" ht="13.9" customHeight="1">
      <c r="G24" s="1715" t="s">
        <v>814</v>
      </c>
      <c r="H24" s="1683"/>
      <c r="I24" s="1683"/>
      <c r="J24" s="1683"/>
      <c r="K24" s="1683"/>
      <c r="L24" s="1683"/>
      <c r="M24" s="1743">
        <v>31</v>
      </c>
      <c r="N24" s="1744"/>
      <c r="O24" s="1744"/>
      <c r="P24" s="1744"/>
      <c r="Q24" s="1704" t="s">
        <v>788</v>
      </c>
      <c r="R24" s="1705"/>
      <c r="S24" s="1728">
        <v>155</v>
      </c>
      <c r="T24" s="1728"/>
      <c r="U24" s="1728"/>
      <c r="V24" s="1729"/>
      <c r="W24" s="1730"/>
      <c r="X24" s="1731"/>
      <c r="Y24" s="1732" t="e">
        <f>#REF!</f>
        <v>#REF!</v>
      </c>
      <c r="Z24" s="1733"/>
      <c r="AA24" s="1734"/>
      <c r="AB24" s="1740">
        <v>0</v>
      </c>
      <c r="AC24" s="1733"/>
      <c r="AD24" s="1733"/>
      <c r="AE24" s="1729"/>
      <c r="AF24" s="1730"/>
      <c r="AG24" s="1731"/>
      <c r="AH24" s="1732">
        <v>0</v>
      </c>
      <c r="AI24" s="1733"/>
      <c r="AJ24" s="1734"/>
      <c r="AK24" s="1740">
        <v>0</v>
      </c>
      <c r="AL24" s="1733"/>
      <c r="AM24" s="1733"/>
      <c r="AN24" s="1729"/>
      <c r="AO24" s="1730"/>
      <c r="AP24" s="1731"/>
      <c r="AQ24" s="1732">
        <v>0</v>
      </c>
      <c r="AR24" s="1733"/>
      <c r="AS24" s="1734"/>
      <c r="AT24" s="1740">
        <v>0</v>
      </c>
      <c r="AU24" s="1733"/>
      <c r="AV24" s="1733"/>
      <c r="AW24" s="1732">
        <v>0</v>
      </c>
      <c r="AX24" s="1733"/>
      <c r="AY24" s="1733"/>
      <c r="AZ24" s="1732">
        <v>0</v>
      </c>
      <c r="BA24" s="1733"/>
      <c r="BB24" s="1734"/>
      <c r="BC24" s="1740">
        <v>0</v>
      </c>
      <c r="BD24" s="1733"/>
      <c r="BE24" s="1733"/>
      <c r="BF24" s="1732">
        <v>0</v>
      </c>
      <c r="BG24" s="1733"/>
      <c r="BH24" s="1733"/>
      <c r="BI24" s="1732">
        <v>0</v>
      </c>
      <c r="BJ24" s="1733"/>
      <c r="BK24" s="1734"/>
      <c r="BL24" s="1740">
        <v>0</v>
      </c>
      <c r="BM24" s="1733"/>
      <c r="BN24" s="1733"/>
      <c r="BO24" s="1732">
        <v>0</v>
      </c>
      <c r="BP24" s="1733"/>
      <c r="BQ24" s="1733"/>
      <c r="BR24" s="1732">
        <v>0</v>
      </c>
      <c r="BS24" s="1733"/>
      <c r="BT24" s="1734"/>
      <c r="BU24" s="1741" t="e">
        <f t="shared" si="0"/>
        <v>#REF!</v>
      </c>
      <c r="BV24" s="1741"/>
      <c r="BW24" s="1741"/>
      <c r="BX24" s="1686" t="s">
        <v>806</v>
      </c>
      <c r="BY24" s="1742"/>
      <c r="CB24" s="1081"/>
    </row>
    <row r="25" spans="7:80" ht="13.9" customHeight="1">
      <c r="G25" s="1715" t="s">
        <v>815</v>
      </c>
      <c r="H25" s="1683"/>
      <c r="I25" s="1683"/>
      <c r="J25" s="1683"/>
      <c r="K25" s="1683"/>
      <c r="L25" s="1683"/>
      <c r="M25" s="1743">
        <v>30</v>
      </c>
      <c r="N25" s="1744"/>
      <c r="O25" s="1744"/>
      <c r="P25" s="1744"/>
      <c r="Q25" s="1704" t="s">
        <v>788</v>
      </c>
      <c r="R25" s="1705"/>
      <c r="S25" s="1728">
        <v>150</v>
      </c>
      <c r="T25" s="1728"/>
      <c r="U25" s="1728"/>
      <c r="V25" s="1729"/>
      <c r="W25" s="1730"/>
      <c r="X25" s="1731"/>
      <c r="Y25" s="1732" t="e">
        <f>#REF!</f>
        <v>#REF!</v>
      </c>
      <c r="Z25" s="1733"/>
      <c r="AA25" s="1734"/>
      <c r="AB25" s="1740">
        <v>0</v>
      </c>
      <c r="AC25" s="1733"/>
      <c r="AD25" s="1733"/>
      <c r="AE25" s="1729"/>
      <c r="AF25" s="1730"/>
      <c r="AG25" s="1731"/>
      <c r="AH25" s="1732">
        <v>0</v>
      </c>
      <c r="AI25" s="1733"/>
      <c r="AJ25" s="1734"/>
      <c r="AK25" s="1740">
        <v>0</v>
      </c>
      <c r="AL25" s="1733"/>
      <c r="AM25" s="1733"/>
      <c r="AN25" s="1729"/>
      <c r="AO25" s="1730"/>
      <c r="AP25" s="1731"/>
      <c r="AQ25" s="1732">
        <v>0</v>
      </c>
      <c r="AR25" s="1733"/>
      <c r="AS25" s="1734"/>
      <c r="AT25" s="1740">
        <v>0</v>
      </c>
      <c r="AU25" s="1733"/>
      <c r="AV25" s="1733"/>
      <c r="AW25" s="1732">
        <v>0</v>
      </c>
      <c r="AX25" s="1733"/>
      <c r="AY25" s="1733"/>
      <c r="AZ25" s="1732">
        <v>0</v>
      </c>
      <c r="BA25" s="1733"/>
      <c r="BB25" s="1734"/>
      <c r="BC25" s="1740">
        <v>0</v>
      </c>
      <c r="BD25" s="1733"/>
      <c r="BE25" s="1733"/>
      <c r="BF25" s="1732">
        <v>0</v>
      </c>
      <c r="BG25" s="1733"/>
      <c r="BH25" s="1733"/>
      <c r="BI25" s="1732">
        <v>0</v>
      </c>
      <c r="BJ25" s="1733"/>
      <c r="BK25" s="1734"/>
      <c r="BL25" s="1740">
        <v>0</v>
      </c>
      <c r="BM25" s="1733"/>
      <c r="BN25" s="1733"/>
      <c r="BO25" s="1732">
        <v>0</v>
      </c>
      <c r="BP25" s="1733"/>
      <c r="BQ25" s="1733"/>
      <c r="BR25" s="1732">
        <v>0</v>
      </c>
      <c r="BS25" s="1733"/>
      <c r="BT25" s="1734"/>
      <c r="BU25" s="1741" t="e">
        <f t="shared" si="0"/>
        <v>#REF!</v>
      </c>
      <c r="BV25" s="1741"/>
      <c r="BW25" s="1741"/>
      <c r="BX25" s="1686" t="s">
        <v>806</v>
      </c>
      <c r="BY25" s="1742"/>
    </row>
    <row r="26" spans="7:80" ht="13.9" customHeight="1">
      <c r="G26" s="1715" t="s">
        <v>816</v>
      </c>
      <c r="H26" s="1683"/>
      <c r="I26" s="1683"/>
      <c r="J26" s="1683"/>
      <c r="K26" s="1683"/>
      <c r="L26" s="1683"/>
      <c r="M26" s="1743">
        <v>27</v>
      </c>
      <c r="N26" s="1744"/>
      <c r="O26" s="1744"/>
      <c r="P26" s="1744"/>
      <c r="Q26" s="1704" t="s">
        <v>788</v>
      </c>
      <c r="R26" s="1705"/>
      <c r="S26" s="1728">
        <v>135</v>
      </c>
      <c r="T26" s="1728"/>
      <c r="U26" s="1728"/>
      <c r="V26" s="1729"/>
      <c r="W26" s="1730"/>
      <c r="X26" s="1731"/>
      <c r="Y26" s="1732" t="e">
        <f>#REF!</f>
        <v>#REF!</v>
      </c>
      <c r="Z26" s="1733"/>
      <c r="AA26" s="1734"/>
      <c r="AB26" s="1740">
        <v>0</v>
      </c>
      <c r="AC26" s="1733"/>
      <c r="AD26" s="1733"/>
      <c r="AE26" s="1729"/>
      <c r="AF26" s="1730"/>
      <c r="AG26" s="1731"/>
      <c r="AH26" s="1732">
        <v>0</v>
      </c>
      <c r="AI26" s="1733"/>
      <c r="AJ26" s="1734"/>
      <c r="AK26" s="1740">
        <v>0</v>
      </c>
      <c r="AL26" s="1733"/>
      <c r="AM26" s="1733"/>
      <c r="AN26" s="1729"/>
      <c r="AO26" s="1730"/>
      <c r="AP26" s="1731"/>
      <c r="AQ26" s="1732">
        <v>0</v>
      </c>
      <c r="AR26" s="1733"/>
      <c r="AS26" s="1734"/>
      <c r="AT26" s="1740">
        <v>0</v>
      </c>
      <c r="AU26" s="1733"/>
      <c r="AV26" s="1733"/>
      <c r="AW26" s="1732">
        <v>0</v>
      </c>
      <c r="AX26" s="1733"/>
      <c r="AY26" s="1733"/>
      <c r="AZ26" s="1732">
        <v>0</v>
      </c>
      <c r="BA26" s="1733"/>
      <c r="BB26" s="1734"/>
      <c r="BC26" s="1740">
        <v>0</v>
      </c>
      <c r="BD26" s="1733"/>
      <c r="BE26" s="1733"/>
      <c r="BF26" s="1732">
        <v>0</v>
      </c>
      <c r="BG26" s="1733"/>
      <c r="BH26" s="1733"/>
      <c r="BI26" s="1732">
        <v>0</v>
      </c>
      <c r="BJ26" s="1733"/>
      <c r="BK26" s="1734"/>
      <c r="BL26" s="1740">
        <v>0</v>
      </c>
      <c r="BM26" s="1733"/>
      <c r="BN26" s="1733"/>
      <c r="BO26" s="1732">
        <v>0</v>
      </c>
      <c r="BP26" s="1733"/>
      <c r="BQ26" s="1733"/>
      <c r="BR26" s="1732">
        <v>0</v>
      </c>
      <c r="BS26" s="1733"/>
      <c r="BT26" s="1734"/>
      <c r="BU26" s="1741" t="e">
        <f t="shared" si="0"/>
        <v>#REF!</v>
      </c>
      <c r="BV26" s="1741"/>
      <c r="BW26" s="1741"/>
      <c r="BX26" s="1686" t="s">
        <v>806</v>
      </c>
      <c r="BY26" s="1742"/>
    </row>
    <row r="27" spans="7:80" ht="13.9" customHeight="1">
      <c r="G27" s="1715" t="s">
        <v>817</v>
      </c>
      <c r="H27" s="1683"/>
      <c r="I27" s="1683"/>
      <c r="J27" s="1683"/>
      <c r="K27" s="1683"/>
      <c r="L27" s="1683"/>
      <c r="M27" s="1743">
        <v>31</v>
      </c>
      <c r="N27" s="1744"/>
      <c r="O27" s="1744"/>
      <c r="P27" s="1744"/>
      <c r="Q27" s="1704" t="s">
        <v>788</v>
      </c>
      <c r="R27" s="1705"/>
      <c r="S27" s="1728">
        <v>155</v>
      </c>
      <c r="T27" s="1728"/>
      <c r="U27" s="1728"/>
      <c r="V27" s="1729"/>
      <c r="W27" s="1730"/>
      <c r="X27" s="1731"/>
      <c r="Y27" s="1732" t="e">
        <f>#REF!</f>
        <v>#REF!</v>
      </c>
      <c r="Z27" s="1733"/>
      <c r="AA27" s="1734"/>
      <c r="AB27" s="1740">
        <v>0</v>
      </c>
      <c r="AC27" s="1733"/>
      <c r="AD27" s="1733"/>
      <c r="AE27" s="1729"/>
      <c r="AF27" s="1730"/>
      <c r="AG27" s="1731"/>
      <c r="AH27" s="1732">
        <v>0</v>
      </c>
      <c r="AI27" s="1733"/>
      <c r="AJ27" s="1734"/>
      <c r="AK27" s="1740">
        <v>0</v>
      </c>
      <c r="AL27" s="1733"/>
      <c r="AM27" s="1733"/>
      <c r="AN27" s="1729"/>
      <c r="AO27" s="1730"/>
      <c r="AP27" s="1731"/>
      <c r="AQ27" s="1732">
        <v>0</v>
      </c>
      <c r="AR27" s="1733"/>
      <c r="AS27" s="1734"/>
      <c r="AT27" s="1740">
        <v>0</v>
      </c>
      <c r="AU27" s="1733"/>
      <c r="AV27" s="1733"/>
      <c r="AW27" s="1732">
        <v>0</v>
      </c>
      <c r="AX27" s="1733"/>
      <c r="AY27" s="1733"/>
      <c r="AZ27" s="1732">
        <v>0</v>
      </c>
      <c r="BA27" s="1733"/>
      <c r="BB27" s="1734"/>
      <c r="BC27" s="1740">
        <v>0</v>
      </c>
      <c r="BD27" s="1733"/>
      <c r="BE27" s="1733"/>
      <c r="BF27" s="1732">
        <v>0</v>
      </c>
      <c r="BG27" s="1733"/>
      <c r="BH27" s="1733"/>
      <c r="BI27" s="1732">
        <v>0</v>
      </c>
      <c r="BJ27" s="1733"/>
      <c r="BK27" s="1734"/>
      <c r="BL27" s="1740">
        <v>0</v>
      </c>
      <c r="BM27" s="1733"/>
      <c r="BN27" s="1733"/>
      <c r="BO27" s="1732">
        <v>0</v>
      </c>
      <c r="BP27" s="1733"/>
      <c r="BQ27" s="1733"/>
      <c r="BR27" s="1732">
        <v>0</v>
      </c>
      <c r="BS27" s="1733"/>
      <c r="BT27" s="1734"/>
      <c r="BU27" s="1741" t="e">
        <f t="shared" si="0"/>
        <v>#REF!</v>
      </c>
      <c r="BV27" s="1741"/>
      <c r="BW27" s="1741"/>
      <c r="BX27" s="1686" t="s">
        <v>806</v>
      </c>
      <c r="BY27" s="1742"/>
    </row>
    <row r="28" spans="7:80" ht="13.9" customHeight="1">
      <c r="G28" s="1715" t="s">
        <v>799</v>
      </c>
      <c r="H28" s="1683"/>
      <c r="I28" s="1683"/>
      <c r="J28" s="1683"/>
      <c r="K28" s="1683"/>
      <c r="L28" s="1683"/>
      <c r="M28" s="1764">
        <f>SUM(M16:P27)</f>
        <v>362</v>
      </c>
      <c r="N28" s="1765"/>
      <c r="O28" s="1765"/>
      <c r="P28" s="1765"/>
      <c r="Q28" s="1704" t="s">
        <v>788</v>
      </c>
      <c r="R28" s="1705"/>
      <c r="S28" s="1747">
        <f>SUM(S16:U27)</f>
        <v>1810</v>
      </c>
      <c r="T28" s="1747"/>
      <c r="U28" s="1747"/>
      <c r="V28" s="1761"/>
      <c r="W28" s="1762"/>
      <c r="X28" s="1763"/>
      <c r="Y28" s="1746" t="e">
        <f>SUM(Y16:AA27)</f>
        <v>#REF!</v>
      </c>
      <c r="Z28" s="1747"/>
      <c r="AA28" s="1748"/>
      <c r="AB28" s="1745">
        <f>SUM(AB16:AD27)</f>
        <v>0</v>
      </c>
      <c r="AC28" s="1741"/>
      <c r="AD28" s="1741"/>
      <c r="AE28" s="1761"/>
      <c r="AF28" s="1762"/>
      <c r="AG28" s="1763"/>
      <c r="AH28" s="1746">
        <f>SUM(AH16:AJ27)</f>
        <v>0</v>
      </c>
      <c r="AI28" s="1747"/>
      <c r="AJ28" s="1748"/>
      <c r="AK28" s="1745">
        <f>SUM(AK16:AM27)</f>
        <v>0</v>
      </c>
      <c r="AL28" s="1741"/>
      <c r="AM28" s="1741"/>
      <c r="AN28" s="1761"/>
      <c r="AO28" s="1762"/>
      <c r="AP28" s="1763"/>
      <c r="AQ28" s="1746">
        <f>SUM(AQ16:AS27)</f>
        <v>0</v>
      </c>
      <c r="AR28" s="1747"/>
      <c r="AS28" s="1748"/>
      <c r="AT28" s="1741">
        <f>SUM(AT16:AV27)</f>
        <v>0</v>
      </c>
      <c r="AU28" s="1741"/>
      <c r="AV28" s="1741"/>
      <c r="AW28" s="1746">
        <f>SUM(AW16:AY27)</f>
        <v>0</v>
      </c>
      <c r="AX28" s="1747"/>
      <c r="AY28" s="1747"/>
      <c r="AZ28" s="1746">
        <f>SUM(AZ16:BB27)</f>
        <v>0</v>
      </c>
      <c r="BA28" s="1747"/>
      <c r="BB28" s="1747"/>
      <c r="BC28" s="1745">
        <f>SUM(BC16:BE27)</f>
        <v>0</v>
      </c>
      <c r="BD28" s="1741"/>
      <c r="BE28" s="1741"/>
      <c r="BF28" s="1746">
        <f>SUM(BF16:BH27)</f>
        <v>0</v>
      </c>
      <c r="BG28" s="1747"/>
      <c r="BH28" s="1747"/>
      <c r="BI28" s="1746">
        <f>SUM(BI16:BK27)</f>
        <v>0</v>
      </c>
      <c r="BJ28" s="1747"/>
      <c r="BK28" s="1748"/>
      <c r="BL28" s="1745">
        <f>SUM(BL16:BN27)</f>
        <v>0</v>
      </c>
      <c r="BM28" s="1741"/>
      <c r="BN28" s="1741"/>
      <c r="BO28" s="1746">
        <f>SUM(BO16:BQ27)</f>
        <v>0</v>
      </c>
      <c r="BP28" s="1747"/>
      <c r="BQ28" s="1747"/>
      <c r="BR28" s="1746">
        <f>SUM(BR16:BT27)</f>
        <v>0</v>
      </c>
      <c r="BS28" s="1747"/>
      <c r="BT28" s="1748"/>
      <c r="BU28" s="1741" t="e">
        <f>SUM(BU16:BW27)</f>
        <v>#REF!</v>
      </c>
      <c r="BV28" s="1741"/>
      <c r="BW28" s="1741"/>
      <c r="BX28" s="1686" t="s">
        <v>806</v>
      </c>
      <c r="BY28" s="1742"/>
    </row>
    <row r="29" spans="7:80" ht="21.75" customHeight="1" thickBot="1">
      <c r="G29" s="1749" t="s">
        <v>818</v>
      </c>
      <c r="H29" s="1750"/>
      <c r="I29" s="1750"/>
      <c r="J29" s="1750"/>
      <c r="K29" s="1750"/>
      <c r="L29" s="1751"/>
      <c r="M29" s="1752"/>
      <c r="N29" s="1753"/>
      <c r="O29" s="1753"/>
      <c r="P29" s="1753"/>
      <c r="Q29" s="1753"/>
      <c r="R29" s="1754"/>
      <c r="S29" s="1755">
        <f>IFERROR(ROUNDUP(S28/$M$28,1),"0")</f>
        <v>5</v>
      </c>
      <c r="T29" s="1755"/>
      <c r="U29" s="1755"/>
      <c r="V29" s="1756"/>
      <c r="W29" s="1757"/>
      <c r="X29" s="1758"/>
      <c r="Y29" s="1759" t="str">
        <f>IFERROR(ROUNDUP(Y28/$M$28,1),"0")</f>
        <v>0</v>
      </c>
      <c r="Z29" s="1755"/>
      <c r="AA29" s="1760"/>
      <c r="AB29" s="1768">
        <f>IFERROR(ROUNDUP(AB28/$M$28,1),"0")</f>
        <v>0</v>
      </c>
      <c r="AC29" s="1755"/>
      <c r="AD29" s="1755"/>
      <c r="AE29" s="1756"/>
      <c r="AF29" s="1757"/>
      <c r="AG29" s="1758"/>
      <c r="AH29" s="1759">
        <f>IFERROR(ROUNDUP(AH28/$M$28,1),"0")</f>
        <v>0</v>
      </c>
      <c r="AI29" s="1755"/>
      <c r="AJ29" s="1760"/>
      <c r="AK29" s="1768">
        <f>IFERROR(ROUNDUP(AK28/$M$28,1),"0")</f>
        <v>0</v>
      </c>
      <c r="AL29" s="1755"/>
      <c r="AM29" s="1755"/>
      <c r="AN29" s="1756"/>
      <c r="AO29" s="1757"/>
      <c r="AP29" s="1758"/>
      <c r="AQ29" s="1759">
        <f>IFERROR(ROUNDUP(AQ28/$M$28,1),"0")</f>
        <v>0</v>
      </c>
      <c r="AR29" s="1755"/>
      <c r="AS29" s="1760"/>
      <c r="AT29" s="1755">
        <f>IFERROR(ROUNDUP(AT28/$M$28,1),"0")</f>
        <v>0</v>
      </c>
      <c r="AU29" s="1755"/>
      <c r="AV29" s="1755"/>
      <c r="AW29" s="1759">
        <f>IFERROR(ROUNDUP(AW28/$M$28,1),"0")</f>
        <v>0</v>
      </c>
      <c r="AX29" s="1755"/>
      <c r="AY29" s="1755"/>
      <c r="AZ29" s="1759">
        <f>IFERROR(ROUNDUP(AZ28/$M$28,1),"0")</f>
        <v>0</v>
      </c>
      <c r="BA29" s="1755"/>
      <c r="BB29" s="1755"/>
      <c r="BC29" s="1768">
        <f>IFERROR(ROUNDUP(BC28/$M$28,1),"0")</f>
        <v>0</v>
      </c>
      <c r="BD29" s="1755"/>
      <c r="BE29" s="1755"/>
      <c r="BF29" s="1759">
        <f>IFERROR(ROUNDUP(BF28/$M$28,1),"0")</f>
        <v>0</v>
      </c>
      <c r="BG29" s="1755"/>
      <c r="BH29" s="1755"/>
      <c r="BI29" s="1759">
        <f>IFERROR(ROUNDUP(BI28/$M$28,1),"0")</f>
        <v>0</v>
      </c>
      <c r="BJ29" s="1755"/>
      <c r="BK29" s="1760"/>
      <c r="BL29" s="1768">
        <f>IFERROR(ROUNDUP(BL28/$M$28,1),"0")</f>
        <v>0</v>
      </c>
      <c r="BM29" s="1755"/>
      <c r="BN29" s="1755"/>
      <c r="BO29" s="1759">
        <f>IFERROR(ROUNDUP(BO28/$M$28,1),"0")</f>
        <v>0</v>
      </c>
      <c r="BP29" s="1755"/>
      <c r="BQ29" s="1755"/>
      <c r="BR29" s="1759">
        <f>IFERROR(ROUNDUP(BR28/$M$28,1),"0")</f>
        <v>0</v>
      </c>
      <c r="BS29" s="1755"/>
      <c r="BT29" s="1760"/>
      <c r="BU29" s="1769">
        <f>S29+AB29+AK29+AT29+BC29+BL29</f>
        <v>5</v>
      </c>
      <c r="BV29" s="1769"/>
      <c r="BW29" s="1769"/>
      <c r="BX29" s="1770" t="s">
        <v>806</v>
      </c>
      <c r="BY29" s="1771"/>
    </row>
    <row r="30" spans="7:80" ht="13.9" customHeight="1" thickBot="1">
      <c r="G30" s="1772" t="s">
        <v>819</v>
      </c>
      <c r="H30" s="1773"/>
      <c r="I30" s="1773"/>
      <c r="J30" s="1773"/>
      <c r="K30" s="1773"/>
      <c r="L30" s="1773"/>
      <c r="M30" s="1773"/>
      <c r="N30" s="1773"/>
      <c r="O30" s="1773"/>
      <c r="P30" s="1773"/>
      <c r="Q30" s="1773"/>
      <c r="R30" s="1774"/>
      <c r="S30" s="1775">
        <f>S29+Y29</f>
        <v>5</v>
      </c>
      <c r="T30" s="1766"/>
      <c r="U30" s="1766"/>
      <c r="V30" s="1766"/>
      <c r="W30" s="1766"/>
      <c r="X30" s="1766"/>
      <c r="Y30" s="1766"/>
      <c r="Z30" s="1766"/>
      <c r="AA30" s="1766"/>
      <c r="AB30" s="1766">
        <f>AB29+AH29</f>
        <v>0</v>
      </c>
      <c r="AC30" s="1766"/>
      <c r="AD30" s="1766"/>
      <c r="AE30" s="1766"/>
      <c r="AF30" s="1766"/>
      <c r="AG30" s="1766"/>
      <c r="AH30" s="1766"/>
      <c r="AI30" s="1766"/>
      <c r="AJ30" s="1766"/>
      <c r="AK30" s="1766">
        <f>AK29+AQ29</f>
        <v>0</v>
      </c>
      <c r="AL30" s="1766"/>
      <c r="AM30" s="1766"/>
      <c r="AN30" s="1766"/>
      <c r="AO30" s="1766"/>
      <c r="AP30" s="1766"/>
      <c r="AQ30" s="1766"/>
      <c r="AR30" s="1766"/>
      <c r="AS30" s="1766"/>
      <c r="AT30" s="1766">
        <f>AT29+AZ29</f>
        <v>0</v>
      </c>
      <c r="AU30" s="1766"/>
      <c r="AV30" s="1766"/>
      <c r="AW30" s="1766"/>
      <c r="AX30" s="1766"/>
      <c r="AY30" s="1766"/>
      <c r="AZ30" s="1766"/>
      <c r="BA30" s="1766"/>
      <c r="BB30" s="1766"/>
      <c r="BC30" s="1766">
        <f>BC29+BI29</f>
        <v>0</v>
      </c>
      <c r="BD30" s="1766"/>
      <c r="BE30" s="1766"/>
      <c r="BF30" s="1766"/>
      <c r="BG30" s="1766"/>
      <c r="BH30" s="1766"/>
      <c r="BI30" s="1766"/>
      <c r="BJ30" s="1766"/>
      <c r="BK30" s="1766"/>
      <c r="BL30" s="1766">
        <f>BL29+BR29</f>
        <v>0</v>
      </c>
      <c r="BM30" s="1766"/>
      <c r="BN30" s="1766"/>
      <c r="BO30" s="1766"/>
      <c r="BP30" s="1766"/>
      <c r="BQ30" s="1766"/>
      <c r="BR30" s="1766"/>
      <c r="BS30" s="1766"/>
      <c r="BT30" s="1767"/>
      <c r="BU30" s="1082"/>
      <c r="BV30" s="1082"/>
      <c r="BW30" s="1082"/>
      <c r="BX30" s="1083"/>
      <c r="BY30" s="1083"/>
    </row>
    <row r="31" spans="7:80" ht="13.9" customHeight="1">
      <c r="G31" s="1084"/>
      <c r="H31" s="1084"/>
      <c r="I31" s="1084"/>
      <c r="J31" s="1084"/>
      <c r="K31" s="1084"/>
      <c r="L31" s="1084"/>
      <c r="M31" s="1083"/>
      <c r="N31" s="1083"/>
      <c r="O31" s="1083"/>
      <c r="P31" s="1083"/>
      <c r="Q31" s="1083"/>
      <c r="R31" s="1083"/>
      <c r="S31" s="1082"/>
      <c r="T31" s="1082"/>
      <c r="U31" s="1082"/>
      <c r="V31" s="1082"/>
      <c r="W31" s="1082"/>
      <c r="X31" s="1082"/>
      <c r="Y31" s="1082"/>
      <c r="Z31" s="1082"/>
      <c r="AA31" s="1082"/>
      <c r="AB31" s="1082"/>
      <c r="AC31" s="1082"/>
      <c r="AD31" s="1082"/>
      <c r="AE31" s="1082"/>
      <c r="AF31" s="1082"/>
      <c r="AG31" s="1082"/>
      <c r="AH31" s="1082"/>
      <c r="AI31" s="1082"/>
      <c r="AJ31" s="1082"/>
      <c r="AK31" s="1082"/>
      <c r="AL31" s="1082"/>
      <c r="AM31" s="1082"/>
      <c r="AN31" s="1082"/>
      <c r="AO31" s="1082"/>
      <c r="AP31" s="1082"/>
      <c r="AQ31" s="1082"/>
      <c r="AR31" s="1082"/>
      <c r="AS31" s="1082"/>
      <c r="AT31" s="1082"/>
      <c r="AU31" s="1082"/>
      <c r="AV31" s="1082"/>
      <c r="AW31" s="1082"/>
      <c r="AX31" s="1082"/>
      <c r="AY31" s="1082"/>
      <c r="AZ31" s="1082"/>
      <c r="BA31" s="1082"/>
      <c r="BB31" s="1082"/>
      <c r="BC31" s="1082"/>
      <c r="BD31" s="1082"/>
      <c r="BE31" s="1082"/>
      <c r="BF31" s="1082"/>
      <c r="BG31" s="1082"/>
      <c r="BH31" s="1082"/>
      <c r="BI31" s="1082"/>
      <c r="BJ31" s="1082"/>
      <c r="BK31" s="1082"/>
      <c r="BL31" s="1082"/>
      <c r="BM31" s="1082"/>
      <c r="BN31" s="1082"/>
      <c r="BO31" s="1082"/>
      <c r="BP31" s="1082"/>
      <c r="BQ31" s="1082"/>
      <c r="BR31" s="1082"/>
      <c r="BS31" s="1082"/>
      <c r="BT31" s="1082"/>
      <c r="BU31" s="1082"/>
      <c r="BV31" s="1082"/>
      <c r="BW31" s="1082"/>
      <c r="BX31" s="1083"/>
      <c r="BY31" s="1083"/>
    </row>
    <row r="32" spans="7:80" ht="13.9" customHeight="1">
      <c r="G32" s="1085" t="s">
        <v>1301</v>
      </c>
      <c r="H32" s="1086"/>
      <c r="I32" s="1086"/>
      <c r="J32" s="1086"/>
      <c r="K32" s="1086"/>
      <c r="L32" s="1086"/>
      <c r="M32" s="1086"/>
      <c r="N32" s="1086"/>
      <c r="O32" s="1086"/>
      <c r="P32" s="1086"/>
      <c r="Q32" s="1086"/>
      <c r="R32" s="1086"/>
      <c r="S32" s="1086"/>
      <c r="T32" s="1086"/>
      <c r="U32" s="1086"/>
      <c r="V32" s="1086"/>
      <c r="W32" s="1086"/>
      <c r="X32" s="1073"/>
      <c r="Y32" s="1073"/>
      <c r="Z32" s="1073"/>
      <c r="AA32" s="1073"/>
      <c r="AB32" s="1073"/>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87" t="str">
        <f>IFERROR(IF(BU29&gt;#REF!,"「１　事業者名等」の定員数を超過しています。",""),"")</f>
        <v/>
      </c>
    </row>
    <row r="33" spans="7:77" ht="13.9" customHeight="1">
      <c r="G33" s="1085" t="s">
        <v>1302</v>
      </c>
      <c r="H33" s="1086"/>
      <c r="I33" s="1086"/>
      <c r="J33" s="1086"/>
      <c r="K33" s="1086"/>
      <c r="L33" s="1086"/>
      <c r="M33" s="1086"/>
      <c r="N33" s="1086"/>
      <c r="O33" s="1086"/>
      <c r="P33" s="1086"/>
      <c r="Q33" s="1086"/>
      <c r="R33" s="1086"/>
      <c r="S33" s="1086"/>
      <c r="T33" s="1086"/>
      <c r="U33" s="1086"/>
      <c r="V33" s="1086"/>
      <c r="W33" s="1086"/>
      <c r="X33" s="1073"/>
      <c r="Y33" s="1073"/>
      <c r="Z33" s="1073"/>
      <c r="AA33" s="1073"/>
      <c r="AB33" s="1073"/>
      <c r="AC33" s="1073"/>
      <c r="AD33" s="1073"/>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1073"/>
      <c r="BB33" s="1073"/>
      <c r="BC33" s="1073"/>
      <c r="BD33" s="1073"/>
      <c r="BE33" s="1073"/>
      <c r="BF33" s="1073"/>
      <c r="BG33" s="1073"/>
      <c r="BH33" s="1073"/>
      <c r="BI33" s="1073"/>
      <c r="BJ33" s="1073"/>
      <c r="BK33" s="1073"/>
      <c r="BL33" s="1073"/>
      <c r="BM33" s="1073"/>
      <c r="BN33" s="1073"/>
      <c r="BO33" s="1073"/>
      <c r="BP33" s="1073"/>
      <c r="BQ33" s="1073"/>
      <c r="BR33" s="1073"/>
      <c r="BS33" s="1073"/>
      <c r="BT33" s="1073"/>
      <c r="BU33" s="1073"/>
      <c r="BV33" s="1073"/>
      <c r="BW33" s="1073"/>
      <c r="BX33" s="1073"/>
      <c r="BY33" s="1073"/>
    </row>
    <row r="34" spans="7:77" ht="13.9" customHeight="1">
      <c r="G34" s="1085" t="s">
        <v>1303</v>
      </c>
      <c r="H34" s="1086"/>
      <c r="I34" s="1086"/>
      <c r="J34" s="1086"/>
      <c r="K34" s="1086"/>
      <c r="L34" s="1086"/>
      <c r="M34" s="1086"/>
      <c r="N34" s="1086"/>
      <c r="O34" s="1086"/>
      <c r="P34" s="1086"/>
      <c r="Q34" s="1086"/>
      <c r="R34" s="1086"/>
      <c r="S34" s="1086"/>
      <c r="T34" s="1086"/>
      <c r="U34" s="1086"/>
      <c r="V34" s="1086"/>
      <c r="W34" s="1086"/>
      <c r="X34" s="1073"/>
      <c r="Y34" s="1073"/>
      <c r="Z34" s="1073"/>
      <c r="AA34" s="1073"/>
      <c r="AB34" s="1073"/>
      <c r="AC34" s="1073"/>
      <c r="AD34" s="1073"/>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1073"/>
      <c r="BB34" s="1073"/>
      <c r="BC34" s="1073"/>
      <c r="BD34" s="1073"/>
      <c r="BE34" s="1073"/>
      <c r="BF34" s="1073"/>
      <c r="BG34" s="1073"/>
      <c r="BH34" s="1073"/>
      <c r="BI34" s="1073"/>
      <c r="BJ34" s="1073"/>
      <c r="BK34" s="1073"/>
      <c r="BL34" s="1073"/>
      <c r="BM34" s="1073"/>
      <c r="BN34" s="1073"/>
      <c r="BO34" s="1073"/>
      <c r="BP34" s="1073"/>
      <c r="BQ34" s="1073"/>
      <c r="BR34" s="1073"/>
      <c r="BS34" s="1073"/>
      <c r="BT34" s="1073"/>
      <c r="BU34" s="1073"/>
      <c r="BV34" s="1073"/>
      <c r="BW34" s="1073"/>
      <c r="BX34" s="1073"/>
      <c r="BY34" s="1073"/>
    </row>
    <row r="35" spans="7:77" ht="13.9" customHeight="1">
      <c r="G35" s="1085" t="s">
        <v>820</v>
      </c>
      <c r="H35" s="1086"/>
      <c r="I35" s="1086"/>
      <c r="J35" s="1086"/>
      <c r="K35" s="1086"/>
      <c r="L35" s="1086"/>
      <c r="M35" s="1086"/>
      <c r="N35" s="1086"/>
      <c r="O35" s="1086"/>
      <c r="P35" s="1086"/>
      <c r="Q35" s="1086"/>
      <c r="R35" s="1086"/>
      <c r="S35" s="1086"/>
      <c r="T35" s="1086"/>
      <c r="U35" s="1086"/>
      <c r="V35" s="1086"/>
      <c r="W35" s="1086"/>
      <c r="X35" s="1073"/>
      <c r="Y35" s="1073"/>
      <c r="Z35" s="1073"/>
      <c r="AA35" s="1073"/>
      <c r="AB35" s="1073"/>
      <c r="AC35" s="1073"/>
      <c r="AD35" s="1073"/>
      <c r="AE35" s="1073"/>
      <c r="AF35" s="1073"/>
      <c r="AG35" s="1073"/>
      <c r="AH35" s="1073"/>
      <c r="AI35" s="1073"/>
      <c r="AJ35" s="1073"/>
      <c r="AK35" s="1073"/>
      <c r="AL35" s="1073"/>
      <c r="AM35" s="1073"/>
      <c r="AN35" s="1073"/>
      <c r="AO35" s="1073"/>
      <c r="AP35" s="1073"/>
      <c r="AQ35" s="1073"/>
      <c r="AR35" s="1073"/>
      <c r="AS35" s="1073"/>
      <c r="AT35" s="1073"/>
      <c r="AU35" s="1073"/>
      <c r="AV35" s="1073"/>
      <c r="AW35" s="1073"/>
      <c r="AX35" s="1073"/>
      <c r="AY35" s="1073"/>
      <c r="AZ35" s="1073"/>
      <c r="BA35" s="1073"/>
      <c r="BB35" s="1073"/>
      <c r="BC35" s="1073"/>
      <c r="BD35" s="1073"/>
      <c r="BE35" s="1073"/>
      <c r="BF35" s="1073"/>
      <c r="BG35" s="1073"/>
      <c r="BH35" s="1073"/>
      <c r="BI35" s="1073"/>
      <c r="BJ35" s="1073"/>
      <c r="BK35" s="1073"/>
      <c r="BL35" s="1073"/>
      <c r="BM35" s="1073"/>
      <c r="BN35" s="1073"/>
      <c r="BO35" s="1073"/>
      <c r="BP35" s="1073"/>
      <c r="BQ35" s="1073"/>
      <c r="BR35" s="1073"/>
      <c r="BS35" s="1073"/>
      <c r="BT35" s="1073"/>
      <c r="BU35" s="1073"/>
      <c r="BV35" s="1073"/>
      <c r="BW35" s="1073"/>
      <c r="BX35" s="1073"/>
      <c r="BY35" s="1073"/>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AW17:AY17"/>
    <mergeCell ref="AZ17:BB17"/>
    <mergeCell ref="BC17:BE17"/>
    <mergeCell ref="BF17:BH17"/>
    <mergeCell ref="Y17:AA17"/>
    <mergeCell ref="AB17:AD17"/>
    <mergeCell ref="AE17:AG17"/>
    <mergeCell ref="AH17:AJ17"/>
    <mergeCell ref="AK17:AM17"/>
    <mergeCell ref="AN17:AP17"/>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BL16:BN16"/>
    <mergeCell ref="BO16:BQ16"/>
    <mergeCell ref="BR16:BT16"/>
    <mergeCell ref="AB14:AG14"/>
    <mergeCell ref="AH14:AJ15"/>
    <mergeCell ref="S15:U15"/>
    <mergeCell ref="V15:X15"/>
    <mergeCell ref="AB15:AD15"/>
    <mergeCell ref="AE15:AG15"/>
    <mergeCell ref="BF15:BH15"/>
    <mergeCell ref="AT14:AY14"/>
    <mergeCell ref="BI14:BK15"/>
    <mergeCell ref="BL14:BQ14"/>
    <mergeCell ref="BR14:BT15"/>
    <mergeCell ref="BL15:BN15"/>
    <mergeCell ref="BO15:BQ15"/>
    <mergeCell ref="Q16:R16"/>
    <mergeCell ref="S16:U16"/>
    <mergeCell ref="V16:X16"/>
    <mergeCell ref="Y16:AA16"/>
    <mergeCell ref="AK15:AM15"/>
    <mergeCell ref="AN15:AP15"/>
    <mergeCell ref="AT15:AV15"/>
    <mergeCell ref="AW15:AY15"/>
    <mergeCell ref="BC15:BE15"/>
    <mergeCell ref="AZ14:BB15"/>
    <mergeCell ref="BC14:BH14"/>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G9:N9"/>
    <mergeCell ref="O9:AB9"/>
    <mergeCell ref="AC9:AF9"/>
    <mergeCell ref="AG9:AJ9"/>
    <mergeCell ref="AZ9:BB9"/>
    <mergeCell ref="BC9:BN9"/>
    <mergeCell ref="S12:BY12"/>
    <mergeCell ref="S13:AA13"/>
    <mergeCell ref="AB13:AJ13"/>
    <mergeCell ref="AK13:AS13"/>
    <mergeCell ref="AT13:BB13"/>
    <mergeCell ref="BC13:BK13"/>
    <mergeCell ref="BL13:BT13"/>
    <mergeCell ref="BU13:BY15"/>
    <mergeCell ref="AK14:AP14"/>
    <mergeCell ref="AQ14:AS15"/>
    <mergeCell ref="G14:L15"/>
    <mergeCell ref="M14:R15"/>
    <mergeCell ref="S14:X14"/>
    <mergeCell ref="Y14:AA15"/>
  </mergeCells>
  <phoneticPr fontId="4"/>
  <dataValidations disablePrompts="1" count="4">
    <dataValidation type="whole" allowBlank="1" showInputMessage="1" showErrorMessage="1" error="入力月の月日数を超過しています" sqref="M17:P17 M19:P20 M22:P22 M24:P25 M27:P27" xr:uid="{7971D014-3C0E-40A3-80AD-23481AF551EB}">
      <formula1>0</formula1>
      <formula2>31</formula2>
    </dataValidation>
    <dataValidation type="whole" allowBlank="1" showInputMessage="1" showErrorMessage="1" error="入力月の月日数を超過しています" sqref="M26:P26" xr:uid="{62760F70-635E-49B0-8E33-FCB52CD070F8}">
      <formula1>0</formula1>
      <formula2>29</formula2>
    </dataValidation>
    <dataValidation type="whole" allowBlank="1" showInputMessage="1" showErrorMessage="1" error="入力月の月日数を超過しています" sqref="M16:P16 M18:P18 M21:P21 M23:P23" xr:uid="{2F4C4390-F26F-4209-8326-BBE3B5A5482B}">
      <formula1>0</formula1>
      <formula2>30</formula2>
    </dataValidation>
    <dataValidation type="list" allowBlank="1" showInputMessage="1" showErrorMessage="1" sqref="BE2:BK2 BO8:BQ10 CG10 AZ7:BB9" xr:uid="{8B7B3E26-5D48-4B5C-86BF-639B66CDF708}">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H43"/>
  <sheetViews>
    <sheetView showGridLines="0" view="pageBreakPreview" topLeftCell="A16" zoomScaleNormal="100" zoomScaleSheetLayoutView="100" workbookViewId="0"/>
  </sheetViews>
  <sheetFormatPr defaultColWidth="9" defaultRowHeight="13"/>
  <cols>
    <col min="1" max="1" width="28.6328125" style="120" customWidth="1"/>
    <col min="2" max="3" width="3.08984375" style="120" customWidth="1"/>
    <col min="4" max="4" width="23.6328125" style="120" customWidth="1"/>
    <col min="5" max="5" width="10.36328125" style="120" customWidth="1"/>
    <col min="6" max="6" width="7.453125" style="120" customWidth="1"/>
    <col min="7" max="7" width="23.90625" style="120" customWidth="1"/>
    <col min="8" max="8" width="13.7265625" style="120" customWidth="1"/>
    <col min="9" max="16384" width="9" style="120"/>
  </cols>
  <sheetData>
    <row r="1" spans="1:8" s="112" customFormat="1" ht="14">
      <c r="A1" s="327" t="s">
        <v>453</v>
      </c>
      <c r="B1" s="208"/>
      <c r="C1" s="208"/>
      <c r="D1" s="208"/>
      <c r="E1" s="208"/>
      <c r="F1" s="208"/>
      <c r="G1" s="208"/>
      <c r="H1" s="208"/>
    </row>
    <row r="2" spans="1:8" ht="27.75" customHeight="1">
      <c r="A2" s="119"/>
      <c r="G2" s="1779" t="s">
        <v>361</v>
      </c>
      <c r="H2" s="1779"/>
    </row>
    <row r="3" spans="1:8" ht="15" customHeight="1">
      <c r="A3" s="119"/>
      <c r="G3" s="215"/>
      <c r="H3" s="215"/>
    </row>
    <row r="4" spans="1:8" ht="81" customHeight="1">
      <c r="A4" s="1780" t="s">
        <v>450</v>
      </c>
      <c r="B4" s="1781"/>
      <c r="C4" s="1781"/>
      <c r="D4" s="1781"/>
      <c r="E4" s="1781"/>
      <c r="F4" s="1781"/>
      <c r="G4" s="1781"/>
      <c r="H4" s="1781"/>
    </row>
    <row r="5" spans="1:8" ht="12" customHeight="1">
      <c r="A5" s="216"/>
      <c r="B5" s="216"/>
      <c r="C5" s="216"/>
      <c r="D5" s="216"/>
      <c r="E5" s="216"/>
      <c r="F5" s="216"/>
      <c r="G5" s="216"/>
      <c r="H5" s="216"/>
    </row>
    <row r="6" spans="1:8" ht="36" customHeight="1">
      <c r="A6" s="217" t="s">
        <v>226</v>
      </c>
      <c r="B6" s="1782"/>
      <c r="C6" s="1783"/>
      <c r="D6" s="1783"/>
      <c r="E6" s="1783"/>
      <c r="F6" s="1783"/>
      <c r="G6" s="1783"/>
      <c r="H6" s="1784"/>
    </row>
    <row r="7" spans="1:8" ht="46.5" customHeight="1">
      <c r="A7" s="121" t="s">
        <v>227</v>
      </c>
      <c r="B7" s="1785" t="s">
        <v>161</v>
      </c>
      <c r="C7" s="1786"/>
      <c r="D7" s="1786"/>
      <c r="E7" s="1786"/>
      <c r="F7" s="1786"/>
      <c r="G7" s="1786"/>
      <c r="H7" s="1787"/>
    </row>
    <row r="8" spans="1:8" ht="84" customHeight="1">
      <c r="A8" s="122" t="s">
        <v>228</v>
      </c>
      <c r="B8" s="1788" t="s">
        <v>234</v>
      </c>
      <c r="C8" s="1789"/>
      <c r="D8" s="1789"/>
      <c r="E8" s="1789"/>
      <c r="F8" s="1789"/>
      <c r="G8" s="1789"/>
      <c r="H8" s="1790"/>
    </row>
    <row r="9" spans="1:8" s="125" customFormat="1" ht="23.25" customHeight="1">
      <c r="A9" s="123"/>
      <c r="B9" s="124"/>
      <c r="C9" s="124"/>
      <c r="D9" s="124"/>
      <c r="E9" s="124"/>
      <c r="F9" s="124"/>
      <c r="G9" s="124"/>
    </row>
    <row r="10" spans="1:8" s="125" customFormat="1">
      <c r="A10" s="1791" t="s">
        <v>229</v>
      </c>
      <c r="B10" s="126"/>
      <c r="C10" s="127"/>
      <c r="D10" s="127"/>
      <c r="E10" s="127"/>
      <c r="F10" s="127"/>
      <c r="G10" s="127"/>
      <c r="H10" s="1794" t="s">
        <v>1</v>
      </c>
    </row>
    <row r="11" spans="1:8">
      <c r="A11" s="1792"/>
      <c r="B11" s="128"/>
      <c r="C11" s="125"/>
      <c r="D11" s="125"/>
      <c r="E11" s="125"/>
      <c r="F11" s="125"/>
      <c r="G11" s="125"/>
      <c r="H11" s="1795"/>
    </row>
    <row r="12" spans="1:8" ht="52.5" customHeight="1">
      <c r="A12" s="1792"/>
      <c r="B12" s="128"/>
      <c r="C12" s="129" t="s">
        <v>387</v>
      </c>
      <c r="D12" s="130" t="s">
        <v>129</v>
      </c>
      <c r="E12" s="131" t="s">
        <v>187</v>
      </c>
      <c r="F12" s="132"/>
      <c r="G12" s="125"/>
      <c r="H12" s="1795"/>
    </row>
    <row r="13" spans="1:8" ht="52.5" customHeight="1">
      <c r="A13" s="1792"/>
      <c r="B13" s="128"/>
      <c r="C13" s="129" t="s">
        <v>386</v>
      </c>
      <c r="D13" s="130" t="s">
        <v>130</v>
      </c>
      <c r="E13" s="131" t="s">
        <v>187</v>
      </c>
      <c r="F13" s="132"/>
      <c r="G13" s="133" t="s">
        <v>235</v>
      </c>
      <c r="H13" s="1795"/>
    </row>
    <row r="14" spans="1:8" ht="13.5" customHeight="1">
      <c r="A14" s="1792"/>
      <c r="B14" s="128"/>
      <c r="C14" s="125"/>
      <c r="D14" s="125"/>
      <c r="E14" s="125"/>
      <c r="F14" s="125"/>
      <c r="G14" s="125"/>
      <c r="H14" s="1795"/>
    </row>
    <row r="15" spans="1:8" ht="13.5" customHeight="1">
      <c r="A15" s="1793"/>
      <c r="B15" s="134"/>
      <c r="C15" s="124"/>
      <c r="D15" s="124"/>
      <c r="E15" s="124"/>
      <c r="F15" s="124"/>
      <c r="G15" s="124"/>
      <c r="H15" s="1796"/>
    </row>
    <row r="16" spans="1:8" s="125" customFormat="1">
      <c r="A16" s="1797" t="s">
        <v>230</v>
      </c>
      <c r="B16" s="126"/>
      <c r="C16" s="127"/>
      <c r="D16" s="127"/>
      <c r="E16" s="127"/>
      <c r="F16" s="127"/>
      <c r="G16" s="135"/>
      <c r="H16" s="1800" t="s">
        <v>1</v>
      </c>
    </row>
    <row r="17" spans="1:8">
      <c r="A17" s="1798"/>
      <c r="B17" s="128"/>
      <c r="C17" s="125"/>
      <c r="D17" s="125"/>
      <c r="E17" s="125"/>
      <c r="F17" s="125"/>
      <c r="G17" s="136"/>
      <c r="H17" s="1801"/>
    </row>
    <row r="18" spans="1:8" ht="53.15" customHeight="1">
      <c r="A18" s="1798"/>
      <c r="B18" s="128"/>
      <c r="C18" s="129" t="s">
        <v>387</v>
      </c>
      <c r="D18" s="130" t="s">
        <v>231</v>
      </c>
      <c r="E18" s="131" t="s">
        <v>187</v>
      </c>
      <c r="F18" s="132"/>
      <c r="G18" s="136"/>
      <c r="H18" s="1801"/>
    </row>
    <row r="19" spans="1:8" ht="53.15" customHeight="1">
      <c r="A19" s="1798"/>
      <c r="B19" s="128"/>
      <c r="C19" s="129" t="s">
        <v>386</v>
      </c>
      <c r="D19" s="130" t="s">
        <v>196</v>
      </c>
      <c r="E19" s="131" t="s">
        <v>187</v>
      </c>
      <c r="F19" s="132"/>
      <c r="G19" s="137" t="s">
        <v>197</v>
      </c>
      <c r="H19" s="1801"/>
    </row>
    <row r="20" spans="1:8">
      <c r="A20" s="1798"/>
      <c r="B20" s="128"/>
      <c r="C20" s="125"/>
      <c r="D20" s="125"/>
      <c r="E20" s="125"/>
      <c r="F20" s="125"/>
      <c r="G20" s="136"/>
      <c r="H20" s="1801"/>
    </row>
    <row r="21" spans="1:8">
      <c r="A21" s="1799"/>
      <c r="B21" s="134"/>
      <c r="C21" s="124"/>
      <c r="D21" s="124"/>
      <c r="E21" s="124"/>
      <c r="F21" s="124"/>
      <c r="G21" s="234"/>
      <c r="H21" s="1801"/>
    </row>
    <row r="22" spans="1:8" s="125" customFormat="1">
      <c r="A22" s="1798" t="s">
        <v>232</v>
      </c>
      <c r="B22" s="128"/>
      <c r="H22" s="1801"/>
    </row>
    <row r="23" spans="1:8">
      <c r="A23" s="1798"/>
      <c r="B23" s="128"/>
      <c r="C23" s="125"/>
      <c r="D23" s="125"/>
      <c r="E23" s="125"/>
      <c r="F23" s="125"/>
      <c r="G23" s="125"/>
      <c r="H23" s="1801"/>
    </row>
    <row r="24" spans="1:8" ht="52.5" customHeight="1">
      <c r="A24" s="1798"/>
      <c r="B24" s="128"/>
      <c r="C24" s="129" t="s">
        <v>387</v>
      </c>
      <c r="D24" s="130" t="s">
        <v>129</v>
      </c>
      <c r="E24" s="131" t="s">
        <v>187</v>
      </c>
      <c r="F24" s="132"/>
      <c r="G24" s="125"/>
      <c r="H24" s="1801"/>
    </row>
    <row r="25" spans="1:8" ht="52.5" customHeight="1">
      <c r="A25" s="1798"/>
      <c r="B25" s="128"/>
      <c r="C25" s="129" t="s">
        <v>386</v>
      </c>
      <c r="D25" s="130" t="s">
        <v>198</v>
      </c>
      <c r="E25" s="131" t="s">
        <v>187</v>
      </c>
      <c r="F25" s="132"/>
      <c r="G25" s="133" t="s">
        <v>199</v>
      </c>
      <c r="H25" s="1801"/>
    </row>
    <row r="26" spans="1:8">
      <c r="A26" s="1798"/>
      <c r="B26" s="128"/>
      <c r="C26" s="125"/>
      <c r="D26" s="125"/>
      <c r="E26" s="125"/>
      <c r="F26" s="125"/>
      <c r="G26" s="125"/>
      <c r="H26" s="1801"/>
    </row>
    <row r="27" spans="1:8">
      <c r="A27" s="1799"/>
      <c r="B27" s="134"/>
      <c r="C27" s="124"/>
      <c r="D27" s="124"/>
      <c r="E27" s="124"/>
      <c r="F27" s="124"/>
      <c r="G27" s="124"/>
      <c r="H27" s="1802"/>
    </row>
    <row r="29" spans="1:8" ht="17.25" customHeight="1">
      <c r="A29" s="1776" t="s">
        <v>145</v>
      </c>
      <c r="B29" s="1776"/>
      <c r="C29" s="1776"/>
      <c r="D29" s="1776"/>
      <c r="E29" s="1776"/>
      <c r="F29" s="1776"/>
      <c r="G29" s="1776"/>
      <c r="H29" s="1776"/>
    </row>
    <row r="30" spans="1:8" ht="17.25" customHeight="1">
      <c r="A30" s="1776" t="s">
        <v>385</v>
      </c>
      <c r="B30" s="1776"/>
      <c r="C30" s="1776"/>
      <c r="D30" s="1776"/>
      <c r="E30" s="1776"/>
      <c r="F30" s="1776"/>
      <c r="G30" s="1776"/>
      <c r="H30" s="1776"/>
    </row>
    <row r="31" spans="1:8" ht="17.25" customHeight="1">
      <c r="A31" s="1776" t="s">
        <v>384</v>
      </c>
      <c r="B31" s="1776"/>
      <c r="C31" s="1776"/>
      <c r="D31" s="1776"/>
      <c r="E31" s="1776"/>
      <c r="F31" s="1776"/>
      <c r="G31" s="1776"/>
      <c r="H31" s="1776"/>
    </row>
    <row r="32" spans="1:8" ht="17.25" customHeight="1">
      <c r="A32" s="1776" t="s">
        <v>383</v>
      </c>
      <c r="B32" s="1776"/>
      <c r="C32" s="1776"/>
      <c r="D32" s="1776"/>
      <c r="E32" s="1776"/>
      <c r="F32" s="1776"/>
      <c r="G32" s="1776"/>
      <c r="H32" s="1776"/>
    </row>
    <row r="33" spans="1:8" ht="17.25" customHeight="1">
      <c r="A33" s="1776" t="s">
        <v>233</v>
      </c>
      <c r="B33" s="1776"/>
      <c r="C33" s="1776"/>
      <c r="D33" s="1776"/>
      <c r="E33" s="1776"/>
      <c r="F33" s="1776"/>
      <c r="G33" s="1776"/>
      <c r="H33" s="1776"/>
    </row>
    <row r="34" spans="1:8" ht="17.25" customHeight="1">
      <c r="A34" s="1776" t="s">
        <v>382</v>
      </c>
      <c r="B34" s="1776"/>
      <c r="C34" s="1776"/>
      <c r="D34" s="1776"/>
      <c r="E34" s="1776"/>
      <c r="F34" s="1776"/>
      <c r="G34" s="1776"/>
      <c r="H34" s="1776"/>
    </row>
    <row r="35" spans="1:8" ht="17.25" customHeight="1">
      <c r="A35" s="1777" t="s">
        <v>381</v>
      </c>
      <c r="B35" s="1777"/>
      <c r="C35" s="1777"/>
      <c r="D35" s="1777"/>
      <c r="E35" s="1777"/>
      <c r="F35" s="1777"/>
      <c r="G35" s="1777"/>
      <c r="H35" s="1777"/>
    </row>
    <row r="36" spans="1:8" ht="17.25" customHeight="1">
      <c r="A36" s="1777" t="s">
        <v>380</v>
      </c>
      <c r="B36" s="1777"/>
      <c r="C36" s="1777"/>
      <c r="D36" s="1777"/>
      <c r="E36" s="1777"/>
      <c r="F36" s="1777"/>
      <c r="G36" s="1777"/>
      <c r="H36" s="1777"/>
    </row>
    <row r="37" spans="1:8" ht="17.25" customHeight="1">
      <c r="A37" s="1776" t="s">
        <v>379</v>
      </c>
      <c r="B37" s="1776"/>
      <c r="C37" s="1776"/>
      <c r="D37" s="1776"/>
      <c r="E37" s="1776"/>
      <c r="F37" s="1776"/>
      <c r="G37" s="1776"/>
      <c r="H37" s="1776"/>
    </row>
    <row r="38" spans="1:8" ht="17.25" customHeight="1">
      <c r="A38" s="1776" t="s">
        <v>378</v>
      </c>
      <c r="B38" s="1776"/>
      <c r="C38" s="1776"/>
      <c r="D38" s="1776"/>
      <c r="E38" s="1776"/>
      <c r="F38" s="1776"/>
      <c r="G38" s="1776"/>
      <c r="H38" s="1776"/>
    </row>
    <row r="39" spans="1:8" ht="17.25" customHeight="1">
      <c r="A39" s="1776" t="s">
        <v>377</v>
      </c>
      <c r="B39" s="1776"/>
      <c r="C39" s="1776"/>
      <c r="D39" s="1776"/>
      <c r="E39" s="1776"/>
      <c r="F39" s="1776"/>
      <c r="G39" s="1776"/>
      <c r="H39" s="1776"/>
    </row>
    <row r="40" spans="1:8" ht="17.25" customHeight="1">
      <c r="A40" s="233" t="s">
        <v>376</v>
      </c>
      <c r="B40" s="212"/>
      <c r="C40" s="212"/>
      <c r="D40" s="212"/>
      <c r="E40" s="212"/>
      <c r="F40" s="212"/>
      <c r="G40" s="212"/>
      <c r="H40" s="212"/>
    </row>
    <row r="41" spans="1:8" ht="17.25" customHeight="1">
      <c r="A41" s="1778" t="s">
        <v>375</v>
      </c>
      <c r="B41" s="1778"/>
      <c r="C41" s="1778"/>
      <c r="D41" s="1778"/>
      <c r="E41" s="1778"/>
      <c r="F41" s="1778"/>
      <c r="G41" s="1778"/>
      <c r="H41" s="1778"/>
    </row>
    <row r="42" spans="1:8">
      <c r="A42" s="1776"/>
      <c r="B42" s="1776"/>
      <c r="C42" s="1776"/>
      <c r="D42" s="1776"/>
      <c r="E42" s="1776"/>
      <c r="F42" s="1776"/>
      <c r="G42" s="1776"/>
      <c r="H42" s="1776"/>
    </row>
    <row r="43" spans="1:8">
      <c r="A43" s="1776"/>
      <c r="B43" s="1776"/>
      <c r="C43" s="1776"/>
      <c r="D43" s="1776"/>
      <c r="E43" s="1776"/>
      <c r="F43" s="1776"/>
      <c r="G43" s="1776"/>
      <c r="H43" s="1776"/>
    </row>
  </sheetData>
  <mergeCells count="24">
    <mergeCell ref="A31:H31"/>
    <mergeCell ref="G2:H2"/>
    <mergeCell ref="A4:H4"/>
    <mergeCell ref="B6:H6"/>
    <mergeCell ref="B7:H7"/>
    <mergeCell ref="B8:H8"/>
    <mergeCell ref="A10:A15"/>
    <mergeCell ref="H10:H15"/>
    <mergeCell ref="A16:A21"/>
    <mergeCell ref="H16:H27"/>
    <mergeCell ref="A22:A27"/>
    <mergeCell ref="A29:H29"/>
    <mergeCell ref="A30:H30"/>
    <mergeCell ref="A42:H42"/>
    <mergeCell ref="A43:H43"/>
    <mergeCell ref="A32:H32"/>
    <mergeCell ref="A33:H33"/>
    <mergeCell ref="A34:H34"/>
    <mergeCell ref="A35:H35"/>
    <mergeCell ref="A36:H36"/>
    <mergeCell ref="A37:H37"/>
    <mergeCell ref="A38:H38"/>
    <mergeCell ref="A39:H39"/>
    <mergeCell ref="A41:H41"/>
  </mergeCells>
  <phoneticPr fontId="4"/>
  <pageMargins left="0.7" right="0.7" top="0.75" bottom="0.75" header="0.3" footer="0.3"/>
  <pageSetup paperSize="9" scale="78" orientation="portrait" r:id="rId1"/>
  <rowBreaks count="1" manualBreakCount="1">
    <brk id="27"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H38"/>
  <sheetViews>
    <sheetView showGridLines="0" view="pageBreakPreview" zoomScale="90" zoomScaleNormal="100" zoomScaleSheetLayoutView="90" workbookViewId="0"/>
  </sheetViews>
  <sheetFormatPr defaultColWidth="9" defaultRowHeight="13"/>
  <cols>
    <col min="1" max="1" width="32.08984375" style="120" customWidth="1"/>
    <col min="2" max="3" width="3.08984375" style="120" customWidth="1"/>
    <col min="4" max="4" width="23.6328125" style="120" customWidth="1"/>
    <col min="5" max="5" width="10.36328125" style="120" customWidth="1"/>
    <col min="6" max="6" width="7.453125" style="120" customWidth="1"/>
    <col min="7" max="7" width="23.26953125" style="120" customWidth="1"/>
    <col min="8" max="8" width="11.453125" style="120" customWidth="1"/>
    <col min="9" max="16384" width="9" style="120"/>
  </cols>
  <sheetData>
    <row r="1" spans="1:8" s="112" customFormat="1" ht="14">
      <c r="A1" s="327" t="s">
        <v>454</v>
      </c>
      <c r="B1" s="208"/>
      <c r="C1" s="208"/>
      <c r="D1" s="208"/>
      <c r="E1" s="208"/>
      <c r="F1" s="208"/>
      <c r="G1" s="208"/>
      <c r="H1" s="208"/>
    </row>
    <row r="2" spans="1:8" ht="27.75" customHeight="1">
      <c r="A2" s="119"/>
      <c r="G2" s="1803" t="s">
        <v>361</v>
      </c>
      <c r="H2" s="1803"/>
    </row>
    <row r="3" spans="1:8" ht="18" customHeight="1">
      <c r="A3" s="119"/>
      <c r="G3" s="236"/>
      <c r="H3" s="236"/>
    </row>
    <row r="4" spans="1:8" ht="70.5" customHeight="1">
      <c r="A4" s="1780" t="s">
        <v>398</v>
      </c>
      <c r="B4" s="1781"/>
      <c r="C4" s="1781"/>
      <c r="D4" s="1781"/>
      <c r="E4" s="1781"/>
      <c r="F4" s="1781"/>
      <c r="G4" s="1781"/>
      <c r="H4" s="1781"/>
    </row>
    <row r="5" spans="1:8" ht="12" customHeight="1">
      <c r="A5" s="216"/>
      <c r="B5" s="216"/>
      <c r="C5" s="216"/>
      <c r="D5" s="216"/>
      <c r="E5" s="216"/>
      <c r="F5" s="216"/>
      <c r="G5" s="216"/>
      <c r="H5" s="216"/>
    </row>
    <row r="6" spans="1:8" ht="36" customHeight="1">
      <c r="A6" s="217" t="s">
        <v>226</v>
      </c>
      <c r="B6" s="1782"/>
      <c r="C6" s="1783"/>
      <c r="D6" s="1783"/>
      <c r="E6" s="1783"/>
      <c r="F6" s="1783"/>
      <c r="G6" s="1783"/>
      <c r="H6" s="1784"/>
    </row>
    <row r="7" spans="1:8" ht="46.5" customHeight="1">
      <c r="A7" s="121" t="s">
        <v>227</v>
      </c>
      <c r="B7" s="1785" t="s">
        <v>161</v>
      </c>
      <c r="C7" s="1786"/>
      <c r="D7" s="1786"/>
      <c r="E7" s="1786"/>
      <c r="F7" s="1786"/>
      <c r="G7" s="1786"/>
      <c r="H7" s="1787"/>
    </row>
    <row r="8" spans="1:8" ht="84" customHeight="1">
      <c r="A8" s="122" t="s">
        <v>228</v>
      </c>
      <c r="B8" s="1788" t="s">
        <v>397</v>
      </c>
      <c r="C8" s="1789"/>
      <c r="D8" s="1789"/>
      <c r="E8" s="1789"/>
      <c r="F8" s="1789"/>
      <c r="G8" s="1789"/>
      <c r="H8" s="1790"/>
    </row>
    <row r="9" spans="1:8" s="125" customFormat="1" ht="23.25" customHeight="1">
      <c r="A9" s="123"/>
      <c r="B9" s="124"/>
      <c r="C9" s="124"/>
      <c r="D9" s="124"/>
      <c r="E9" s="124"/>
      <c r="F9" s="124"/>
      <c r="G9" s="124"/>
    </row>
    <row r="10" spans="1:8" s="125" customFormat="1">
      <c r="A10" s="1791" t="s">
        <v>229</v>
      </c>
      <c r="B10" s="126"/>
      <c r="C10" s="127"/>
      <c r="D10" s="127"/>
      <c r="E10" s="127"/>
      <c r="F10" s="127"/>
      <c r="G10" s="127"/>
      <c r="H10" s="1794" t="s">
        <v>1</v>
      </c>
    </row>
    <row r="11" spans="1:8">
      <c r="A11" s="1792"/>
      <c r="B11" s="128"/>
      <c r="C11" s="125"/>
      <c r="D11" s="125"/>
      <c r="E11" s="125"/>
      <c r="F11" s="125"/>
      <c r="G11" s="125"/>
      <c r="H11" s="1795"/>
    </row>
    <row r="12" spans="1:8" ht="52.5" customHeight="1">
      <c r="A12" s="1792"/>
      <c r="B12" s="128"/>
      <c r="C12" s="129" t="s">
        <v>387</v>
      </c>
      <c r="D12" s="130" t="s">
        <v>396</v>
      </c>
      <c r="E12" s="131" t="s">
        <v>187</v>
      </c>
      <c r="F12" s="132"/>
      <c r="G12" s="125"/>
      <c r="H12" s="1795"/>
    </row>
    <row r="13" spans="1:8" ht="52.5" customHeight="1">
      <c r="A13" s="1792"/>
      <c r="B13" s="128"/>
      <c r="C13" s="129" t="s">
        <v>386</v>
      </c>
      <c r="D13" s="130" t="s">
        <v>395</v>
      </c>
      <c r="E13" s="131" t="s">
        <v>187</v>
      </c>
      <c r="F13" s="132"/>
      <c r="G13" s="133" t="s">
        <v>235</v>
      </c>
      <c r="H13" s="1795"/>
    </row>
    <row r="14" spans="1:8" ht="13.5" customHeight="1">
      <c r="A14" s="1792"/>
      <c r="B14" s="128"/>
      <c r="C14" s="125"/>
      <c r="D14" s="125"/>
      <c r="E14" s="125"/>
      <c r="F14" s="125"/>
      <c r="G14" s="125"/>
      <c r="H14" s="1795"/>
    </row>
    <row r="15" spans="1:8" ht="13.5" customHeight="1">
      <c r="A15" s="1793"/>
      <c r="B15" s="134"/>
      <c r="C15" s="124"/>
      <c r="D15" s="124"/>
      <c r="E15" s="124"/>
      <c r="F15" s="124"/>
      <c r="G15" s="124"/>
      <c r="H15" s="1796"/>
    </row>
    <row r="16" spans="1:8" s="125" customFormat="1">
      <c r="A16" s="1797" t="s">
        <v>394</v>
      </c>
      <c r="B16" s="126"/>
      <c r="C16" s="127"/>
      <c r="D16" s="127"/>
      <c r="E16" s="127"/>
      <c r="F16" s="127"/>
      <c r="G16" s="135"/>
      <c r="H16" s="1800" t="s">
        <v>1</v>
      </c>
    </row>
    <row r="17" spans="1:8">
      <c r="A17" s="1798"/>
      <c r="B17" s="128"/>
      <c r="C17" s="125"/>
      <c r="D17" s="125"/>
      <c r="E17" s="125"/>
      <c r="F17" s="125"/>
      <c r="G17" s="136"/>
      <c r="H17" s="1801"/>
    </row>
    <row r="18" spans="1:8" ht="53.15" customHeight="1">
      <c r="A18" s="1798"/>
      <c r="B18" s="128"/>
      <c r="C18" s="235"/>
      <c r="D18" s="133"/>
      <c r="E18" s="132"/>
      <c r="F18" s="132"/>
      <c r="G18" s="136"/>
      <c r="H18" s="1801"/>
    </row>
    <row r="19" spans="1:8" ht="53.15" customHeight="1">
      <c r="A19" s="1798"/>
      <c r="B19" s="128"/>
      <c r="C19" s="235"/>
      <c r="D19" s="133"/>
      <c r="E19" s="132"/>
      <c r="F19" s="132"/>
      <c r="G19" s="137"/>
      <c r="H19" s="1801"/>
    </row>
    <row r="20" spans="1:8">
      <c r="A20" s="1798"/>
      <c r="B20" s="128"/>
      <c r="C20" s="125"/>
      <c r="D20" s="125"/>
      <c r="E20" s="125"/>
      <c r="F20" s="125"/>
      <c r="G20" s="136"/>
      <c r="H20" s="1801"/>
    </row>
    <row r="21" spans="1:8">
      <c r="A21" s="1799"/>
      <c r="B21" s="134"/>
      <c r="C21" s="124"/>
      <c r="D21" s="124"/>
      <c r="E21" s="124"/>
      <c r="F21" s="124"/>
      <c r="G21" s="234"/>
      <c r="H21" s="1802"/>
    </row>
    <row r="23" spans="1:8" ht="17.25" customHeight="1">
      <c r="A23" s="1776" t="s">
        <v>145</v>
      </c>
      <c r="B23" s="1776"/>
      <c r="C23" s="1776"/>
      <c r="D23" s="1776"/>
      <c r="E23" s="1776"/>
      <c r="F23" s="1776"/>
      <c r="G23" s="1776"/>
      <c r="H23" s="1776"/>
    </row>
    <row r="24" spans="1:8" ht="16.5" customHeight="1">
      <c r="A24" s="1776" t="s">
        <v>393</v>
      </c>
      <c r="B24" s="1776"/>
      <c r="C24" s="1776"/>
      <c r="D24" s="1776"/>
      <c r="E24" s="1776"/>
      <c r="F24" s="1776"/>
      <c r="G24" s="1776"/>
      <c r="H24" s="1776"/>
    </row>
    <row r="25" spans="1:8" ht="17.25" customHeight="1">
      <c r="A25" s="1776" t="s">
        <v>392</v>
      </c>
      <c r="B25" s="1776"/>
      <c r="C25" s="1776"/>
      <c r="D25" s="1776"/>
      <c r="E25" s="1776"/>
      <c r="F25" s="1776"/>
      <c r="G25" s="1776"/>
      <c r="H25" s="1776"/>
    </row>
    <row r="26" spans="1:8" ht="17.25" customHeight="1">
      <c r="A26" s="1776" t="s">
        <v>391</v>
      </c>
      <c r="B26" s="1776"/>
      <c r="C26" s="1776"/>
      <c r="D26" s="1776"/>
      <c r="E26" s="1776"/>
      <c r="F26" s="1776"/>
      <c r="G26" s="1776"/>
      <c r="H26" s="1776"/>
    </row>
    <row r="27" spans="1:8" ht="17.25" customHeight="1">
      <c r="A27" s="1776" t="s">
        <v>390</v>
      </c>
      <c r="B27" s="1776"/>
      <c r="C27" s="1776"/>
      <c r="D27" s="1776"/>
      <c r="E27" s="1776"/>
      <c r="F27" s="1776"/>
      <c r="G27" s="1776"/>
      <c r="H27" s="1776"/>
    </row>
    <row r="28" spans="1:8" ht="17.25" customHeight="1">
      <c r="A28" s="1776" t="s">
        <v>389</v>
      </c>
      <c r="B28" s="1776"/>
      <c r="C28" s="1776"/>
      <c r="D28" s="1776"/>
      <c r="E28" s="1776"/>
      <c r="F28" s="1776"/>
      <c r="G28" s="1776"/>
      <c r="H28" s="1776"/>
    </row>
    <row r="29" spans="1:8" ht="17.25" customHeight="1">
      <c r="A29" s="1778" t="s">
        <v>388</v>
      </c>
      <c r="B29" s="1778"/>
      <c r="C29" s="1778"/>
      <c r="D29" s="1778"/>
      <c r="E29" s="1778"/>
      <c r="F29" s="1778"/>
      <c r="G29" s="1778"/>
      <c r="H29" s="1778"/>
    </row>
    <row r="30" spans="1:8" ht="17.25" customHeight="1">
      <c r="A30" s="1778"/>
      <c r="B30" s="1778"/>
      <c r="C30" s="1778"/>
      <c r="D30" s="1778"/>
      <c r="E30" s="1778"/>
      <c r="F30" s="1778"/>
      <c r="G30" s="1778"/>
      <c r="H30" s="1778"/>
    </row>
    <row r="31" spans="1:8" ht="17.25" customHeight="1">
      <c r="A31" s="213"/>
      <c r="B31" s="213"/>
      <c r="C31" s="213"/>
      <c r="D31" s="213"/>
      <c r="E31" s="213"/>
      <c r="F31" s="213"/>
      <c r="G31" s="213"/>
      <c r="H31" s="213"/>
    </row>
    <row r="32" spans="1:8" ht="17.25" customHeight="1">
      <c r="A32" s="213"/>
      <c r="B32" s="213"/>
      <c r="C32" s="213"/>
      <c r="D32" s="213"/>
      <c r="E32" s="213"/>
      <c r="F32" s="213"/>
      <c r="G32" s="213"/>
      <c r="H32" s="213"/>
    </row>
    <row r="33" spans="1:8" ht="17.25" customHeight="1">
      <c r="A33" s="213"/>
      <c r="B33" s="213"/>
      <c r="C33" s="213"/>
      <c r="D33" s="213"/>
      <c r="E33" s="213"/>
      <c r="F33" s="213"/>
      <c r="G33" s="213"/>
      <c r="H33" s="213"/>
    </row>
    <row r="34" spans="1:8" ht="17.25" customHeight="1">
      <c r="A34" s="213"/>
      <c r="B34" s="213"/>
      <c r="C34" s="213"/>
      <c r="D34" s="213"/>
      <c r="E34" s="213"/>
      <c r="F34" s="213"/>
      <c r="G34" s="213"/>
      <c r="H34" s="213"/>
    </row>
    <row r="35" spans="1:8" ht="17.25" customHeight="1">
      <c r="A35" s="1776"/>
      <c r="B35" s="1776"/>
      <c r="C35" s="1776"/>
      <c r="D35" s="1776"/>
      <c r="E35" s="1776"/>
      <c r="F35" s="1776"/>
      <c r="G35" s="1776"/>
      <c r="H35" s="1776"/>
    </row>
    <row r="36" spans="1:8">
      <c r="A36" s="1776"/>
      <c r="B36" s="1776"/>
      <c r="C36" s="1776"/>
      <c r="D36" s="1776"/>
      <c r="E36" s="1776"/>
      <c r="F36" s="1776"/>
      <c r="G36" s="1776"/>
      <c r="H36" s="1776"/>
    </row>
    <row r="37" spans="1:8">
      <c r="A37" s="1776"/>
      <c r="B37" s="1776"/>
      <c r="C37" s="1776"/>
      <c r="D37" s="1776"/>
      <c r="E37" s="1776"/>
      <c r="F37" s="1776"/>
      <c r="G37" s="1776"/>
      <c r="H37" s="1776"/>
    </row>
    <row r="38" spans="1:8">
      <c r="A38" s="1776"/>
      <c r="B38" s="1776"/>
      <c r="C38" s="1776"/>
      <c r="D38" s="1776"/>
      <c r="E38" s="1776"/>
      <c r="F38" s="1776"/>
      <c r="G38" s="1776"/>
      <c r="H38" s="1776"/>
    </row>
  </sheetData>
  <mergeCells count="21">
    <mergeCell ref="A26:H26"/>
    <mergeCell ref="G2:H2"/>
    <mergeCell ref="A4:H4"/>
    <mergeCell ref="B6:H6"/>
    <mergeCell ref="B7:H7"/>
    <mergeCell ref="B8:H8"/>
    <mergeCell ref="A10:A15"/>
    <mergeCell ref="H10:H15"/>
    <mergeCell ref="A16:A21"/>
    <mergeCell ref="H16:H21"/>
    <mergeCell ref="A23:H23"/>
    <mergeCell ref="A24:H24"/>
    <mergeCell ref="A25:H25"/>
    <mergeCell ref="A37:H37"/>
    <mergeCell ref="A38:H38"/>
    <mergeCell ref="A27:H27"/>
    <mergeCell ref="A28:H28"/>
    <mergeCell ref="A29:H29"/>
    <mergeCell ref="A30:H30"/>
    <mergeCell ref="A35:H35"/>
    <mergeCell ref="A36:H36"/>
  </mergeCells>
  <phoneticPr fontId="4"/>
  <pageMargins left="0.7" right="0.6" top="0.75" bottom="0.75" header="0.3" footer="0.3"/>
  <pageSetup paperSize="9" scale="78"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16E64-FBD0-4E38-8DCC-6CA65895814B}">
  <sheetPr>
    <tabColor theme="4"/>
  </sheetPr>
  <dimension ref="A1:AI26"/>
  <sheetViews>
    <sheetView view="pageBreakPreview" zoomScaleNormal="100" zoomScaleSheetLayoutView="100" workbookViewId="0"/>
  </sheetViews>
  <sheetFormatPr defaultColWidth="8.90625" defaultRowHeight="13"/>
  <cols>
    <col min="1" max="1" width="5" style="138" customWidth="1"/>
    <col min="2" max="3" width="3" style="138" customWidth="1"/>
    <col min="4" max="4" width="21.08984375" style="138" customWidth="1"/>
    <col min="5" max="7" width="18.08984375" style="138" customWidth="1"/>
    <col min="8" max="8" width="10.36328125" style="138" customWidth="1"/>
    <col min="9" max="9" width="1.08984375" style="138" customWidth="1"/>
    <col min="10" max="16384" width="8.90625" style="138"/>
  </cols>
  <sheetData>
    <row r="1" spans="1:8" ht="20.149999999999999" customHeight="1">
      <c r="A1" s="54" t="s">
        <v>852</v>
      </c>
    </row>
    <row r="2" spans="1:8" ht="20.149999999999999" customHeight="1">
      <c r="B2" s="656"/>
      <c r="C2" s="657"/>
      <c r="D2" s="656"/>
      <c r="E2" s="656"/>
      <c r="F2" s="656"/>
      <c r="G2" s="656"/>
      <c r="H2" s="658" t="s">
        <v>821</v>
      </c>
    </row>
    <row r="3" spans="1:8" ht="20.149999999999999" customHeight="1">
      <c r="B3" s="656"/>
      <c r="C3" s="657"/>
      <c r="D3" s="656"/>
      <c r="E3" s="656"/>
      <c r="F3" s="656"/>
      <c r="G3" s="656"/>
      <c r="H3" s="658"/>
    </row>
    <row r="4" spans="1:8" ht="20.149999999999999" customHeight="1">
      <c r="B4" s="1807" t="s">
        <v>822</v>
      </c>
      <c r="C4" s="1808"/>
      <c r="D4" s="1808"/>
      <c r="E4" s="1808"/>
      <c r="F4" s="1808"/>
      <c r="G4" s="1808"/>
      <c r="H4" s="1808"/>
    </row>
    <row r="5" spans="1:8" ht="20.149999999999999" customHeight="1">
      <c r="B5" s="656"/>
      <c r="C5" s="656"/>
      <c r="D5" s="656"/>
      <c r="E5" s="659"/>
      <c r="F5" s="659"/>
      <c r="G5" s="660"/>
      <c r="H5" s="660"/>
    </row>
    <row r="6" spans="1:8" ht="24" customHeight="1">
      <c r="B6" s="1809" t="s">
        <v>823</v>
      </c>
      <c r="C6" s="1809"/>
      <c r="D6" s="1809"/>
      <c r="E6" s="1809"/>
      <c r="F6" s="1809"/>
      <c r="G6" s="1809"/>
      <c r="H6" s="1809"/>
    </row>
    <row r="7" spans="1:8" ht="24" customHeight="1">
      <c r="B7" s="1809" t="s">
        <v>824</v>
      </c>
      <c r="C7" s="1809"/>
      <c r="D7" s="1809"/>
      <c r="E7" s="1809" t="s">
        <v>825</v>
      </c>
      <c r="F7" s="1809"/>
      <c r="G7" s="1809"/>
      <c r="H7" s="1809"/>
    </row>
    <row r="8" spans="1:8" ht="21.75" customHeight="1">
      <c r="B8" s="1804" t="s">
        <v>826</v>
      </c>
      <c r="C8" s="1805"/>
      <c r="D8" s="1805"/>
      <c r="E8" s="1805"/>
      <c r="F8" s="1805"/>
      <c r="G8" s="1806"/>
      <c r="H8" s="661" t="s">
        <v>827</v>
      </c>
    </row>
    <row r="9" spans="1:8" ht="60" customHeight="1">
      <c r="B9" s="1810">
        <v>1</v>
      </c>
      <c r="C9" s="1813" t="s">
        <v>828</v>
      </c>
      <c r="D9" s="1813"/>
      <c r="E9" s="1813"/>
      <c r="F9" s="1814"/>
      <c r="G9" s="1814"/>
      <c r="H9" s="662"/>
    </row>
    <row r="10" spans="1:8" ht="81.75" customHeight="1">
      <c r="B10" s="1811"/>
      <c r="C10" s="659"/>
      <c r="D10" s="1815" t="s">
        <v>829</v>
      </c>
      <c r="E10" s="1815"/>
      <c r="F10" s="1816"/>
      <c r="G10" s="1816"/>
      <c r="H10" s="662"/>
    </row>
    <row r="11" spans="1:8" ht="36" customHeight="1">
      <c r="B11" s="1811"/>
      <c r="C11" s="659"/>
      <c r="D11" s="1815" t="s">
        <v>830</v>
      </c>
      <c r="E11" s="1815"/>
      <c r="F11" s="1816"/>
      <c r="G11" s="1816"/>
      <c r="H11" s="662"/>
    </row>
    <row r="12" spans="1:8" ht="60" customHeight="1">
      <c r="B12" s="1811"/>
      <c r="C12" s="659"/>
      <c r="D12" s="1815" t="s">
        <v>831</v>
      </c>
      <c r="E12" s="1815"/>
      <c r="F12" s="1816"/>
      <c r="G12" s="1816"/>
      <c r="H12" s="662"/>
    </row>
    <row r="13" spans="1:8" ht="39.75" customHeight="1">
      <c r="B13" s="1812"/>
      <c r="C13" s="659"/>
      <c r="D13" s="1815" t="s">
        <v>832</v>
      </c>
      <c r="E13" s="1815"/>
      <c r="F13" s="1816"/>
      <c r="G13" s="1816"/>
      <c r="H13" s="662"/>
    </row>
    <row r="14" spans="1:8" ht="60" customHeight="1">
      <c r="B14" s="663">
        <v>2</v>
      </c>
      <c r="C14" s="1815" t="s">
        <v>833</v>
      </c>
      <c r="D14" s="1815"/>
      <c r="E14" s="1815"/>
      <c r="F14" s="1816"/>
      <c r="G14" s="1816"/>
      <c r="H14" s="662"/>
    </row>
    <row r="15" spans="1:8" ht="60" customHeight="1">
      <c r="B15" s="663">
        <v>3</v>
      </c>
      <c r="C15" s="1815" t="s">
        <v>834</v>
      </c>
      <c r="D15" s="1815"/>
      <c r="E15" s="1815"/>
      <c r="F15" s="1816"/>
      <c r="G15" s="1816"/>
      <c r="H15" s="662"/>
    </row>
    <row r="16" spans="1:8" ht="60" customHeight="1">
      <c r="B16" s="663">
        <v>4</v>
      </c>
      <c r="C16" s="1815" t="s">
        <v>835</v>
      </c>
      <c r="D16" s="1815"/>
      <c r="E16" s="1815"/>
      <c r="F16" s="1816"/>
      <c r="G16" s="1816"/>
      <c r="H16" s="662"/>
    </row>
    <row r="17" spans="2:35" ht="60" customHeight="1">
      <c r="B17" s="663">
        <v>5</v>
      </c>
      <c r="C17" s="1815" t="s">
        <v>836</v>
      </c>
      <c r="D17" s="1815"/>
      <c r="E17" s="1815"/>
      <c r="F17" s="1816"/>
      <c r="G17" s="1816"/>
      <c r="H17" s="662"/>
    </row>
    <row r="18" spans="2:35">
      <c r="B18" s="656"/>
      <c r="C18" s="656"/>
      <c r="D18" s="656"/>
      <c r="E18" s="656"/>
      <c r="F18" s="656"/>
      <c r="G18" s="656"/>
      <c r="H18" s="656"/>
    </row>
    <row r="19" spans="2:35" ht="13.15" customHeight="1">
      <c r="B19" s="1817" t="s">
        <v>837</v>
      </c>
      <c r="C19" s="1817"/>
      <c r="D19" s="1818" t="s">
        <v>838</v>
      </c>
      <c r="E19" s="1818"/>
      <c r="F19" s="1818"/>
      <c r="G19" s="1818"/>
      <c r="H19" s="1818"/>
      <c r="I19" s="664"/>
      <c r="J19" s="664"/>
      <c r="K19" s="664"/>
      <c r="L19" s="664"/>
      <c r="M19" s="664"/>
      <c r="N19" s="664"/>
      <c r="O19" s="664"/>
      <c r="P19" s="664"/>
      <c r="Q19" s="664"/>
      <c r="R19" s="664"/>
      <c r="S19" s="664"/>
      <c r="T19" s="664"/>
      <c r="U19" s="664"/>
      <c r="V19" s="664"/>
      <c r="W19" s="664"/>
      <c r="X19" s="664"/>
      <c r="Y19" s="664"/>
      <c r="Z19" s="664"/>
      <c r="AA19" s="664"/>
      <c r="AB19" s="664"/>
      <c r="AC19" s="664"/>
      <c r="AD19" s="664"/>
      <c r="AE19" s="664"/>
      <c r="AF19" s="664"/>
      <c r="AG19" s="664"/>
      <c r="AH19" s="664"/>
      <c r="AI19" s="664"/>
    </row>
    <row r="20" spans="2:35">
      <c r="B20" s="656"/>
      <c r="C20" s="656"/>
      <c r="D20" s="1818"/>
      <c r="E20" s="1818"/>
      <c r="F20" s="1818"/>
      <c r="G20" s="1818"/>
      <c r="H20" s="1818"/>
      <c r="I20" s="664"/>
      <c r="J20" s="664"/>
      <c r="K20" s="664"/>
      <c r="L20" s="664"/>
      <c r="M20" s="664"/>
      <c r="N20" s="664"/>
      <c r="O20" s="664"/>
      <c r="P20" s="664"/>
      <c r="Q20" s="664"/>
      <c r="R20" s="664"/>
      <c r="S20" s="664"/>
      <c r="T20" s="664"/>
      <c r="U20" s="664"/>
      <c r="V20" s="664"/>
      <c r="W20" s="664"/>
      <c r="X20" s="664"/>
      <c r="Y20" s="664"/>
      <c r="Z20" s="664"/>
      <c r="AA20" s="664"/>
      <c r="AB20" s="664"/>
      <c r="AC20" s="664"/>
      <c r="AD20" s="664"/>
      <c r="AE20" s="664"/>
      <c r="AF20" s="664"/>
      <c r="AG20" s="664"/>
      <c r="AH20" s="664"/>
      <c r="AI20" s="664"/>
    </row>
    <row r="21" spans="2:35">
      <c r="B21" s="1817" t="s">
        <v>839</v>
      </c>
      <c r="C21" s="1817"/>
      <c r="D21" s="1819" t="s">
        <v>840</v>
      </c>
      <c r="E21" s="1819"/>
      <c r="F21" s="1819"/>
      <c r="G21" s="1819"/>
      <c r="H21" s="1819"/>
    </row>
    <row r="22" spans="2:35" ht="13.15" customHeight="1">
      <c r="B22" s="1817" t="s">
        <v>841</v>
      </c>
      <c r="C22" s="1817"/>
      <c r="D22" s="1820" t="s">
        <v>842</v>
      </c>
      <c r="E22" s="1820"/>
      <c r="F22" s="1820"/>
      <c r="G22" s="1820"/>
      <c r="H22" s="1820"/>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665"/>
    </row>
    <row r="23" spans="2:35">
      <c r="B23" s="656"/>
      <c r="C23" s="666"/>
      <c r="D23" s="1820"/>
      <c r="E23" s="1820"/>
      <c r="F23" s="1820"/>
      <c r="G23" s="1820"/>
      <c r="H23" s="1820"/>
      <c r="I23" s="665"/>
      <c r="J23" s="665"/>
      <c r="K23" s="665"/>
      <c r="L23" s="665"/>
      <c r="M23" s="665"/>
      <c r="N23" s="665"/>
      <c r="O23" s="665"/>
      <c r="P23" s="665"/>
      <c r="Q23" s="665"/>
      <c r="R23" s="665"/>
      <c r="S23" s="665"/>
      <c r="T23" s="665"/>
      <c r="U23" s="665"/>
      <c r="V23" s="665"/>
      <c r="W23" s="665"/>
      <c r="X23" s="665"/>
      <c r="Y23" s="665"/>
      <c r="Z23" s="665"/>
      <c r="AA23" s="665"/>
      <c r="AB23" s="665"/>
      <c r="AC23" s="665"/>
      <c r="AD23" s="665"/>
      <c r="AE23" s="665"/>
      <c r="AF23" s="665"/>
      <c r="AG23" s="665"/>
      <c r="AH23" s="665"/>
      <c r="AI23" s="665"/>
    </row>
    <row r="24" spans="2:35" ht="13.15" customHeight="1">
      <c r="B24" s="1817" t="s">
        <v>843</v>
      </c>
      <c r="C24" s="1817"/>
      <c r="D24" s="1818" t="s">
        <v>844</v>
      </c>
      <c r="E24" s="1818"/>
      <c r="F24" s="1818"/>
      <c r="G24" s="1818"/>
      <c r="H24" s="1818"/>
      <c r="I24" s="664"/>
      <c r="J24" s="664"/>
      <c r="K24" s="664"/>
      <c r="L24" s="664"/>
      <c r="M24" s="664"/>
      <c r="N24" s="664"/>
      <c r="O24" s="664"/>
      <c r="P24" s="664"/>
      <c r="Q24" s="664"/>
      <c r="R24" s="664"/>
      <c r="S24" s="664"/>
      <c r="T24" s="664"/>
      <c r="U24" s="664"/>
      <c r="V24" s="664"/>
      <c r="W24" s="664"/>
      <c r="X24" s="664"/>
      <c r="Y24" s="664"/>
      <c r="Z24" s="664"/>
      <c r="AA24" s="664"/>
      <c r="AB24" s="664"/>
      <c r="AC24" s="664"/>
      <c r="AD24" s="664"/>
      <c r="AE24" s="664"/>
      <c r="AF24" s="664"/>
      <c r="AG24" s="664"/>
      <c r="AH24" s="664"/>
      <c r="AI24" s="664"/>
    </row>
    <row r="25" spans="2:35">
      <c r="B25" s="656"/>
      <c r="C25" s="656"/>
      <c r="D25" s="1818"/>
      <c r="E25" s="1818"/>
      <c r="F25" s="1818"/>
      <c r="G25" s="1818"/>
      <c r="H25" s="1818"/>
      <c r="I25" s="664"/>
      <c r="J25" s="664"/>
      <c r="K25" s="664"/>
      <c r="L25" s="664"/>
      <c r="M25" s="664"/>
      <c r="N25" s="664"/>
      <c r="O25" s="664"/>
      <c r="P25" s="664"/>
      <c r="Q25" s="664"/>
      <c r="R25" s="664"/>
      <c r="S25" s="664"/>
      <c r="T25" s="664"/>
      <c r="U25" s="664"/>
      <c r="V25" s="664"/>
      <c r="W25" s="664"/>
      <c r="X25" s="664"/>
      <c r="Y25" s="664"/>
      <c r="Z25" s="664"/>
      <c r="AA25" s="664"/>
      <c r="AB25" s="664"/>
      <c r="AC25" s="664"/>
      <c r="AD25" s="664"/>
      <c r="AE25" s="664"/>
      <c r="AF25" s="664"/>
      <c r="AG25" s="664"/>
      <c r="AH25" s="664"/>
      <c r="AI25" s="664"/>
    </row>
    <row r="26" spans="2:35">
      <c r="B26" s="656"/>
      <c r="C26" s="656"/>
      <c r="D26" s="656"/>
      <c r="E26" s="656"/>
      <c r="F26" s="656"/>
      <c r="G26" s="656"/>
      <c r="H26" s="656"/>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4"/>
  <dataValidations count="1">
    <dataValidation type="list" allowBlank="1" showInputMessage="1" showErrorMessage="1" sqref="H9:H17" xr:uid="{DDDDBAA2-418A-407F-AB4C-4C0EB9C24755}">
      <formula1>"✓"</formula1>
    </dataValidation>
  </dataValidations>
  <pageMargins left="0.69" right="0.47" top="0.98399999999999999" bottom="0.98399999999999999" header="0.51200000000000001" footer="0.51200000000000001"/>
  <pageSetup paperSize="9" scale="8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79360-C17E-4A5E-9A60-218BA21C2BED}">
  <sheetPr>
    <tabColor theme="4"/>
  </sheetPr>
  <dimension ref="A1:AJ31"/>
  <sheetViews>
    <sheetView view="pageBreakPreview" zoomScaleNormal="100" zoomScaleSheetLayoutView="100" workbookViewId="0">
      <selection activeCell="B1" sqref="B1"/>
    </sheetView>
  </sheetViews>
  <sheetFormatPr defaultColWidth="8.90625" defaultRowHeight="13"/>
  <cols>
    <col min="1" max="1" width="1.26953125" style="656" customWidth="1"/>
    <col min="2" max="3" width="3" style="656" customWidth="1"/>
    <col min="4" max="4" width="21.08984375" style="656" customWidth="1"/>
    <col min="5" max="6" width="18.08984375" style="656" customWidth="1"/>
    <col min="7" max="7" width="26.08984375" style="656" customWidth="1"/>
    <col min="8" max="8" width="10.36328125" style="656" customWidth="1"/>
    <col min="9" max="9" width="1.08984375" style="656" customWidth="1"/>
    <col min="10" max="16384" width="8.90625" style="656"/>
  </cols>
  <sheetData>
    <row r="1" spans="2:9" ht="20.149999999999999" customHeight="1">
      <c r="B1" s="1176" t="s">
        <v>853</v>
      </c>
    </row>
    <row r="2" spans="2:9" ht="20.149999999999999" customHeight="1">
      <c r="B2" s="657"/>
      <c r="H2" s="658" t="s">
        <v>821</v>
      </c>
      <c r="I2" s="658"/>
    </row>
    <row r="3" spans="2:9" ht="20.149999999999999" customHeight="1">
      <c r="B3" s="657"/>
      <c r="H3" s="658"/>
      <c r="I3" s="658"/>
    </row>
    <row r="4" spans="2:9" ht="20.149999999999999" customHeight="1">
      <c r="B4" s="1807" t="s">
        <v>845</v>
      </c>
      <c r="C4" s="1808"/>
      <c r="D4" s="1808"/>
      <c r="E4" s="1808"/>
      <c r="F4" s="1808"/>
      <c r="G4" s="1808"/>
      <c r="H4" s="1808"/>
      <c r="I4" s="667"/>
    </row>
    <row r="5" spans="2:9" ht="20.149999999999999" customHeight="1">
      <c r="B5" s="667"/>
      <c r="C5" s="667"/>
      <c r="D5" s="667"/>
      <c r="E5" s="667"/>
      <c r="F5" s="667"/>
      <c r="G5" s="667"/>
      <c r="H5" s="667"/>
      <c r="I5" s="667"/>
    </row>
    <row r="6" spans="2:9" ht="24" customHeight="1">
      <c r="B6" s="1809" t="s">
        <v>823</v>
      </c>
      <c r="C6" s="1809"/>
      <c r="D6" s="1809"/>
      <c r="E6" s="1809"/>
      <c r="F6" s="1809"/>
      <c r="G6" s="1809"/>
      <c r="H6" s="1809"/>
      <c r="I6" s="668"/>
    </row>
    <row r="7" spans="2:9" ht="24" customHeight="1">
      <c r="B7" s="1809" t="s">
        <v>824</v>
      </c>
      <c r="C7" s="1809"/>
      <c r="D7" s="1809"/>
      <c r="E7" s="1809" t="s">
        <v>825</v>
      </c>
      <c r="F7" s="1809"/>
      <c r="G7" s="1809"/>
      <c r="H7" s="1809"/>
      <c r="I7" s="669"/>
    </row>
    <row r="8" spans="2:9" ht="20.149999999999999" customHeight="1">
      <c r="B8" s="1804" t="s">
        <v>846</v>
      </c>
      <c r="C8" s="1805"/>
      <c r="D8" s="1805"/>
      <c r="E8" s="1805"/>
      <c r="F8" s="1805"/>
      <c r="G8" s="1806"/>
      <c r="H8" s="661" t="s">
        <v>827</v>
      </c>
      <c r="I8" s="669"/>
    </row>
    <row r="9" spans="2:9" ht="60" customHeight="1">
      <c r="B9" s="1810">
        <v>1</v>
      </c>
      <c r="C9" s="1813" t="s">
        <v>828</v>
      </c>
      <c r="D9" s="1813"/>
      <c r="E9" s="1813"/>
      <c r="F9" s="1814"/>
      <c r="G9" s="1814"/>
      <c r="H9" s="662"/>
      <c r="I9" s="670"/>
    </row>
    <row r="10" spans="2:9" ht="60" customHeight="1">
      <c r="B10" s="1811"/>
      <c r="C10" s="659"/>
      <c r="D10" s="1815" t="s">
        <v>829</v>
      </c>
      <c r="E10" s="1815"/>
      <c r="F10" s="1816"/>
      <c r="G10" s="1816"/>
      <c r="H10" s="662"/>
      <c r="I10" s="659"/>
    </row>
    <row r="11" spans="2:9" ht="36" customHeight="1">
      <c r="B11" s="1811"/>
      <c r="C11" s="659"/>
      <c r="D11" s="1815" t="s">
        <v>830</v>
      </c>
      <c r="E11" s="1815"/>
      <c r="F11" s="1816"/>
      <c r="G11" s="1816"/>
      <c r="H11" s="662"/>
      <c r="I11" s="659"/>
    </row>
    <row r="12" spans="2:9" ht="60" customHeight="1">
      <c r="B12" s="1811"/>
      <c r="C12" s="659"/>
      <c r="D12" s="1815" t="s">
        <v>831</v>
      </c>
      <c r="E12" s="1815"/>
      <c r="F12" s="1816"/>
      <c r="G12" s="1816"/>
      <c r="H12" s="662"/>
      <c r="I12" s="659"/>
    </row>
    <row r="13" spans="2:9" ht="39.75" customHeight="1">
      <c r="B13" s="1812"/>
      <c r="C13" s="659"/>
      <c r="D13" s="1815" t="s">
        <v>832</v>
      </c>
      <c r="E13" s="1815"/>
      <c r="F13" s="1816"/>
      <c r="G13" s="1816"/>
      <c r="H13" s="662"/>
      <c r="I13" s="659"/>
    </row>
    <row r="14" spans="2:9" ht="60" customHeight="1">
      <c r="B14" s="663">
        <v>2</v>
      </c>
      <c r="C14" s="1815" t="s">
        <v>833</v>
      </c>
      <c r="D14" s="1815"/>
      <c r="E14" s="1815"/>
      <c r="F14" s="1816"/>
      <c r="G14" s="1816"/>
      <c r="H14" s="662"/>
      <c r="I14" s="659"/>
    </row>
    <row r="15" spans="2:9" ht="60" customHeight="1">
      <c r="B15" s="663">
        <v>3</v>
      </c>
      <c r="C15" s="1815" t="s">
        <v>834</v>
      </c>
      <c r="D15" s="1815"/>
      <c r="E15" s="1815"/>
      <c r="F15" s="1816"/>
      <c r="G15" s="1816"/>
      <c r="H15" s="662"/>
      <c r="I15" s="659"/>
    </row>
    <row r="16" spans="2:9" ht="60" customHeight="1">
      <c r="B16" s="663">
        <v>4</v>
      </c>
      <c r="C16" s="1815" t="s">
        <v>835</v>
      </c>
      <c r="D16" s="1815"/>
      <c r="E16" s="1815"/>
      <c r="F16" s="1816"/>
      <c r="G16" s="1816"/>
      <c r="H16" s="662"/>
      <c r="I16" s="659"/>
    </row>
    <row r="17" spans="1:36" ht="60" customHeight="1">
      <c r="B17" s="663">
        <v>5</v>
      </c>
      <c r="C17" s="1815" t="s">
        <v>836</v>
      </c>
      <c r="D17" s="1815"/>
      <c r="E17" s="1815"/>
      <c r="F17" s="1816"/>
      <c r="G17" s="1816"/>
      <c r="H17" s="662"/>
      <c r="I17" s="659"/>
    </row>
    <row r="19" spans="1:36" ht="20.149999999999999" customHeight="1">
      <c r="B19" s="656" t="s">
        <v>847</v>
      </c>
      <c r="I19" s="671"/>
    </row>
    <row r="20" spans="1:36" ht="20.149999999999999" customHeight="1">
      <c r="B20" s="1822" t="s">
        <v>848</v>
      </c>
      <c r="C20" s="1823"/>
      <c r="D20" s="1823"/>
      <c r="E20" s="1823"/>
      <c r="F20" s="1823"/>
      <c r="G20" s="1823"/>
      <c r="H20" s="1823"/>
      <c r="I20" s="671"/>
    </row>
    <row r="21" spans="1:36" ht="12" customHeight="1">
      <c r="B21" s="1824"/>
      <c r="C21" s="1824"/>
      <c r="D21" s="1824"/>
      <c r="E21" s="1824"/>
      <c r="F21" s="1824"/>
      <c r="G21" s="1824"/>
      <c r="H21" s="1824"/>
      <c r="I21" s="671"/>
    </row>
    <row r="22" spans="1:36">
      <c r="B22" s="1804" t="s">
        <v>826</v>
      </c>
      <c r="C22" s="1805"/>
      <c r="D22" s="1805"/>
      <c r="E22" s="1805"/>
      <c r="F22" s="1805"/>
      <c r="G22" s="1806"/>
      <c r="H22" s="661" t="s">
        <v>827</v>
      </c>
      <c r="I22" s="672"/>
    </row>
    <row r="23" spans="1:36" ht="34.5" customHeight="1">
      <c r="B23" s="663">
        <v>1</v>
      </c>
      <c r="C23" s="1815" t="s">
        <v>849</v>
      </c>
      <c r="D23" s="1815"/>
      <c r="E23" s="1815"/>
      <c r="F23" s="1816"/>
      <c r="G23" s="1816"/>
      <c r="H23" s="662"/>
      <c r="I23" s="673"/>
    </row>
    <row r="24" spans="1:36" ht="34.5" customHeight="1">
      <c r="B24" s="663">
        <v>2</v>
      </c>
      <c r="C24" s="1815" t="s">
        <v>850</v>
      </c>
      <c r="D24" s="1815"/>
      <c r="E24" s="1815"/>
      <c r="F24" s="1816"/>
      <c r="G24" s="1816"/>
      <c r="H24" s="662"/>
      <c r="I24" s="673"/>
    </row>
    <row r="25" spans="1:36" ht="8.25" customHeight="1">
      <c r="A25" s="674"/>
      <c r="B25" s="672"/>
      <c r="C25" s="675"/>
      <c r="D25" s="675"/>
      <c r="E25" s="675"/>
      <c r="F25" s="676"/>
      <c r="G25" s="676"/>
      <c r="H25" s="673"/>
      <c r="I25" s="677"/>
    </row>
    <row r="26" spans="1:36" ht="17.149999999999999" customHeight="1">
      <c r="A26" s="674"/>
      <c r="B26" s="1821" t="s">
        <v>851</v>
      </c>
      <c r="C26" s="1821"/>
      <c r="D26" s="1821"/>
      <c r="E26" s="1821"/>
      <c r="F26" s="1821"/>
      <c r="G26" s="1821"/>
      <c r="H26" s="1821"/>
      <c r="I26" s="678"/>
      <c r="J26" s="679"/>
      <c r="K26" s="679"/>
      <c r="L26" s="679"/>
      <c r="M26" s="679"/>
      <c r="N26" s="679"/>
      <c r="O26" s="679"/>
      <c r="P26" s="679"/>
      <c r="Q26" s="679"/>
      <c r="R26" s="679"/>
      <c r="S26" s="679"/>
      <c r="T26" s="679"/>
      <c r="U26" s="679"/>
      <c r="V26" s="679"/>
      <c r="W26" s="679"/>
      <c r="X26" s="679"/>
      <c r="Y26" s="679"/>
      <c r="Z26" s="679"/>
      <c r="AA26" s="679"/>
      <c r="AB26" s="679"/>
      <c r="AC26" s="679"/>
      <c r="AD26" s="679"/>
      <c r="AE26" s="679"/>
      <c r="AF26" s="679"/>
      <c r="AG26" s="679"/>
      <c r="AH26" s="679"/>
      <c r="AI26" s="679"/>
      <c r="AJ26" s="679"/>
    </row>
    <row r="27" spans="1:36" ht="17.149999999999999" customHeight="1">
      <c r="A27" s="674"/>
      <c r="B27" s="1821"/>
      <c r="C27" s="1821"/>
      <c r="D27" s="1821"/>
      <c r="E27" s="1821"/>
      <c r="F27" s="1821"/>
      <c r="G27" s="1821"/>
      <c r="H27" s="1821"/>
      <c r="I27" s="678"/>
      <c r="J27" s="679"/>
      <c r="K27" s="679"/>
      <c r="L27" s="679"/>
      <c r="M27" s="679"/>
      <c r="N27" s="679"/>
      <c r="O27" s="679"/>
      <c r="P27" s="679"/>
      <c r="Q27" s="679"/>
      <c r="R27" s="679"/>
      <c r="S27" s="679"/>
      <c r="T27" s="679"/>
      <c r="U27" s="679"/>
      <c r="V27" s="679"/>
      <c r="W27" s="679"/>
      <c r="X27" s="679"/>
      <c r="Y27" s="679"/>
      <c r="Z27" s="679"/>
      <c r="AA27" s="679"/>
      <c r="AB27" s="679"/>
      <c r="AC27" s="679"/>
      <c r="AD27" s="679"/>
      <c r="AE27" s="679"/>
      <c r="AF27" s="679"/>
      <c r="AG27" s="679"/>
      <c r="AH27" s="679"/>
      <c r="AI27" s="679"/>
      <c r="AJ27" s="679"/>
    </row>
    <row r="28" spans="1:36" ht="17.149999999999999" customHeight="1">
      <c r="A28" s="674"/>
      <c r="B28" s="1821"/>
      <c r="C28" s="1821"/>
      <c r="D28" s="1821"/>
      <c r="E28" s="1821"/>
      <c r="F28" s="1821"/>
      <c r="G28" s="1821"/>
      <c r="H28" s="1821"/>
      <c r="I28" s="680"/>
    </row>
    <row r="29" spans="1:36" ht="17.149999999999999" customHeight="1">
      <c r="A29" s="674"/>
      <c r="B29" s="1821"/>
      <c r="C29" s="1821"/>
      <c r="D29" s="1821"/>
      <c r="E29" s="1821"/>
      <c r="F29" s="1821"/>
      <c r="G29" s="1821"/>
      <c r="H29" s="1821"/>
      <c r="I29" s="681"/>
      <c r="J29" s="682"/>
      <c r="K29" s="682"/>
      <c r="L29" s="682"/>
      <c r="M29" s="682"/>
      <c r="N29" s="682"/>
      <c r="O29" s="682"/>
      <c r="P29" s="682"/>
      <c r="Q29" s="682"/>
      <c r="R29" s="682"/>
      <c r="S29" s="682"/>
      <c r="T29" s="682"/>
      <c r="U29" s="682"/>
      <c r="V29" s="682"/>
      <c r="W29" s="682"/>
      <c r="X29" s="682"/>
      <c r="Y29" s="682"/>
      <c r="Z29" s="682"/>
      <c r="AA29" s="682"/>
      <c r="AB29" s="682"/>
      <c r="AC29" s="682"/>
      <c r="AD29" s="682"/>
      <c r="AE29" s="682"/>
      <c r="AF29" s="682"/>
      <c r="AG29" s="682"/>
      <c r="AH29" s="682"/>
      <c r="AI29" s="682"/>
      <c r="AJ29" s="682"/>
    </row>
    <row r="30" spans="1:36" ht="17.149999999999999" customHeight="1">
      <c r="A30" s="674"/>
      <c r="B30" s="1821"/>
      <c r="C30" s="1821"/>
      <c r="D30" s="1821"/>
      <c r="E30" s="1821"/>
      <c r="F30" s="1821"/>
      <c r="G30" s="1821"/>
      <c r="H30" s="1821"/>
      <c r="I30" s="681"/>
      <c r="J30" s="682"/>
      <c r="K30" s="682"/>
      <c r="L30" s="682"/>
      <c r="M30" s="682"/>
      <c r="N30" s="682"/>
      <c r="O30" s="682"/>
      <c r="P30" s="682"/>
      <c r="Q30" s="682"/>
      <c r="R30" s="682"/>
      <c r="S30" s="682"/>
      <c r="T30" s="682"/>
      <c r="U30" s="682"/>
      <c r="V30" s="682"/>
      <c r="W30" s="682"/>
      <c r="X30" s="682"/>
      <c r="Y30" s="682"/>
      <c r="Z30" s="682"/>
      <c r="AA30" s="682"/>
      <c r="AB30" s="682"/>
      <c r="AC30" s="682"/>
      <c r="AD30" s="682"/>
      <c r="AE30" s="682"/>
      <c r="AF30" s="682"/>
      <c r="AG30" s="682"/>
      <c r="AH30" s="682"/>
      <c r="AI30" s="682"/>
      <c r="AJ30" s="682"/>
    </row>
    <row r="31" spans="1:36" ht="17.149999999999999" customHeight="1">
      <c r="B31" s="1821"/>
      <c r="C31" s="1821"/>
      <c r="D31" s="1821"/>
      <c r="E31" s="1821"/>
      <c r="F31" s="1821"/>
      <c r="G31" s="1821"/>
      <c r="H31" s="1821"/>
    </row>
  </sheetData>
  <mergeCells count="21">
    <mergeCell ref="C23:G23"/>
    <mergeCell ref="C24:G24"/>
    <mergeCell ref="B26:H31"/>
    <mergeCell ref="C14:G14"/>
    <mergeCell ref="C15:G15"/>
    <mergeCell ref="C16:G16"/>
    <mergeCell ref="C17:G17"/>
    <mergeCell ref="B20:H21"/>
    <mergeCell ref="B22:G22"/>
    <mergeCell ref="B9:B13"/>
    <mergeCell ref="C9:G9"/>
    <mergeCell ref="D10:G10"/>
    <mergeCell ref="D11:G11"/>
    <mergeCell ref="D12:G12"/>
    <mergeCell ref="D13:G13"/>
    <mergeCell ref="B8:G8"/>
    <mergeCell ref="B4:H4"/>
    <mergeCell ref="B6:D6"/>
    <mergeCell ref="E6:H6"/>
    <mergeCell ref="B7:D7"/>
    <mergeCell ref="E7:H7"/>
  </mergeCells>
  <phoneticPr fontId="4"/>
  <dataValidations count="1">
    <dataValidation type="list" allowBlank="1" showInputMessage="1" showErrorMessage="1" sqref="H9:I17 H23:I25" xr:uid="{EACFE4A7-68CF-4BAC-9857-0A4BC7BF4F32}">
      <formula1>"✓"</formula1>
    </dataValidation>
  </dataValidations>
  <pageMargins left="0.69" right="0.47" top="0.98399999999999999" bottom="0.98399999999999999" header="0.51200000000000001" footer="0.51200000000000001"/>
  <pageSetup paperSize="9" scale="8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AE31"/>
  <sheetViews>
    <sheetView view="pageBreakPreview" zoomScaleNormal="100" zoomScaleSheetLayoutView="100" workbookViewId="0">
      <selection activeCell="N30" sqref="N30"/>
    </sheetView>
  </sheetViews>
  <sheetFormatPr defaultRowHeight="13"/>
  <cols>
    <col min="1" max="1" width="4.6328125" customWidth="1"/>
    <col min="2" max="2" width="25.453125" customWidth="1"/>
    <col min="3" max="3" width="5.26953125" customWidth="1"/>
    <col min="4" max="6" width="21.6328125" customWidth="1"/>
    <col min="7" max="7" width="3.08984375" customWidth="1"/>
  </cols>
  <sheetData>
    <row r="1" spans="1:8" s="112" customFormat="1" ht="14">
      <c r="A1" s="327" t="s">
        <v>455</v>
      </c>
      <c r="B1" s="208"/>
      <c r="C1" s="208"/>
      <c r="D1" s="208"/>
      <c r="E1" s="208"/>
      <c r="F1" s="208"/>
      <c r="G1" s="208"/>
      <c r="H1" s="208"/>
    </row>
    <row r="2" spans="1:8" ht="27.75" customHeight="1">
      <c r="A2" s="21"/>
      <c r="F2" s="1831" t="s">
        <v>361</v>
      </c>
      <c r="G2" s="1831"/>
    </row>
    <row r="3" spans="1:8" ht="36" customHeight="1">
      <c r="A3" s="1830" t="s">
        <v>46</v>
      </c>
      <c r="B3" s="1830"/>
      <c r="C3" s="1830"/>
      <c r="D3" s="1830"/>
      <c r="E3" s="1830"/>
      <c r="F3" s="1830"/>
      <c r="G3" s="1830"/>
    </row>
    <row r="4" spans="1:8" ht="36" customHeight="1">
      <c r="A4" s="18"/>
      <c r="B4" s="18"/>
      <c r="C4" s="18"/>
      <c r="D4" s="18"/>
      <c r="E4" s="18"/>
      <c r="F4" s="18"/>
      <c r="G4" s="18"/>
    </row>
    <row r="5" spans="1:8" ht="36" customHeight="1">
      <c r="A5" s="18"/>
      <c r="B5" s="28" t="s">
        <v>44</v>
      </c>
      <c r="C5" s="23"/>
      <c r="D5" s="24"/>
      <c r="E5" s="24"/>
      <c r="F5" s="24"/>
      <c r="G5" s="25"/>
    </row>
    <row r="6" spans="1:8" ht="46.5" customHeight="1">
      <c r="B6" s="52" t="s">
        <v>158</v>
      </c>
      <c r="C6" s="1828" t="s">
        <v>170</v>
      </c>
      <c r="D6" s="1828"/>
      <c r="E6" s="1828"/>
      <c r="F6" s="1828"/>
      <c r="G6" s="1829"/>
    </row>
    <row r="7" spans="1:8" ht="18.75" customHeight="1">
      <c r="B7" s="1825" t="s">
        <v>159</v>
      </c>
      <c r="C7" s="3"/>
      <c r="D7" s="10"/>
      <c r="E7" s="10"/>
      <c r="F7" s="10"/>
      <c r="G7" s="11"/>
    </row>
    <row r="8" spans="1:8" ht="33" customHeight="1">
      <c r="B8" s="1826"/>
      <c r="C8" s="8"/>
      <c r="D8" s="6"/>
      <c r="E8" s="13" t="s">
        <v>175</v>
      </c>
      <c r="F8" s="13" t="s">
        <v>174</v>
      </c>
      <c r="G8" s="5"/>
    </row>
    <row r="9" spans="1:8" ht="33" customHeight="1">
      <c r="B9" s="1826"/>
      <c r="C9" s="8"/>
      <c r="D9" s="2" t="s">
        <v>171</v>
      </c>
      <c r="E9" s="27" t="s">
        <v>173</v>
      </c>
      <c r="F9" s="27" t="s">
        <v>173</v>
      </c>
      <c r="G9" s="5"/>
    </row>
    <row r="10" spans="1:8" ht="33" customHeight="1">
      <c r="B10" s="1826"/>
      <c r="C10" s="8"/>
      <c r="D10" s="2" t="s">
        <v>172</v>
      </c>
      <c r="E10" s="27" t="s">
        <v>173</v>
      </c>
      <c r="F10" s="27" t="s">
        <v>173</v>
      </c>
      <c r="G10" s="5"/>
    </row>
    <row r="11" spans="1:8" ht="25.5" customHeight="1">
      <c r="B11" s="1827"/>
      <c r="C11" s="9"/>
      <c r="D11" s="6"/>
      <c r="E11" s="6"/>
      <c r="F11" s="6"/>
      <c r="G11" s="7"/>
    </row>
    <row r="12" spans="1:8">
      <c r="B12" s="19"/>
      <c r="C12" s="10"/>
      <c r="D12" s="10"/>
      <c r="E12" s="10"/>
      <c r="F12" s="10"/>
      <c r="G12" s="11"/>
    </row>
    <row r="13" spans="1:8" ht="38.25" customHeight="1">
      <c r="B13" s="53" t="s">
        <v>160</v>
      </c>
      <c r="C13" s="4"/>
      <c r="D13" s="2" t="s">
        <v>181</v>
      </c>
      <c r="E13" s="27" t="s">
        <v>173</v>
      </c>
      <c r="F13" s="17"/>
      <c r="G13" s="5"/>
    </row>
    <row r="14" spans="1:8" ht="32.25" customHeight="1">
      <c r="B14" s="15"/>
      <c r="C14" s="4"/>
      <c r="D14" s="4"/>
      <c r="E14" s="4"/>
      <c r="F14" s="4"/>
      <c r="G14" s="5"/>
    </row>
    <row r="15" spans="1:8" ht="21.75" customHeight="1">
      <c r="B15" s="15"/>
      <c r="C15" s="4"/>
      <c r="D15" s="4" t="s">
        <v>176</v>
      </c>
      <c r="E15" s="4"/>
      <c r="F15" s="4"/>
      <c r="G15" s="5"/>
    </row>
    <row r="16" spans="1:8" ht="4.5" customHeight="1">
      <c r="B16" s="15"/>
      <c r="C16" s="4"/>
      <c r="D16" s="4"/>
      <c r="E16" s="4"/>
      <c r="F16" s="4"/>
      <c r="G16" s="5"/>
    </row>
    <row r="17" spans="2:31" ht="29.25" customHeight="1">
      <c r="B17" s="15"/>
      <c r="C17" s="4"/>
      <c r="D17" s="14" t="s">
        <v>177</v>
      </c>
      <c r="E17" s="14" t="s">
        <v>178</v>
      </c>
      <c r="F17" s="4"/>
      <c r="G17" s="5"/>
    </row>
    <row r="18" spans="2:31" ht="29.25" customHeight="1">
      <c r="B18" s="15"/>
      <c r="C18" s="4"/>
      <c r="D18" s="14" t="s">
        <v>179</v>
      </c>
      <c r="E18" s="1"/>
      <c r="F18" s="4"/>
      <c r="G18" s="5"/>
    </row>
    <row r="19" spans="2:31" ht="29.25" customHeight="1">
      <c r="B19" s="15"/>
      <c r="C19" s="4"/>
      <c r="D19" s="14" t="s">
        <v>171</v>
      </c>
      <c r="E19" s="1"/>
      <c r="F19" s="4"/>
      <c r="G19" s="5"/>
    </row>
    <row r="20" spans="2:31" ht="29.25" customHeight="1">
      <c r="B20" s="15"/>
      <c r="C20" s="4"/>
      <c r="D20" s="14" t="s">
        <v>180</v>
      </c>
      <c r="E20" s="1"/>
      <c r="F20" s="4"/>
      <c r="G20" s="5"/>
    </row>
    <row r="21" spans="2:31" ht="29.25" customHeight="1">
      <c r="B21" s="15"/>
      <c r="C21" s="4"/>
      <c r="D21" s="1"/>
      <c r="E21" s="1"/>
      <c r="F21" s="4"/>
      <c r="G21" s="5"/>
    </row>
    <row r="22" spans="2:31" ht="29.25" customHeight="1">
      <c r="B22" s="15"/>
      <c r="C22" s="4"/>
      <c r="D22" s="1"/>
      <c r="E22" s="1"/>
      <c r="F22" s="4"/>
      <c r="G22" s="5"/>
    </row>
    <row r="23" spans="2:31" ht="29.25" customHeight="1">
      <c r="B23" s="15"/>
      <c r="C23" s="4"/>
      <c r="D23" s="1"/>
      <c r="E23" s="1"/>
      <c r="F23" s="4"/>
      <c r="G23" s="5"/>
    </row>
    <row r="24" spans="2:31">
      <c r="B24" s="16"/>
      <c r="C24" s="6"/>
      <c r="D24" s="6"/>
      <c r="E24" s="6"/>
      <c r="F24" s="6"/>
      <c r="G24" s="7"/>
    </row>
    <row r="26" spans="2:31" s="1142" customFormat="1" ht="18.5" customHeight="1">
      <c r="B26" s="1142" t="s">
        <v>182</v>
      </c>
    </row>
    <row r="27" spans="2:31" s="1142" customFormat="1" ht="18.5" customHeight="1">
      <c r="B27" s="1142" t="s">
        <v>183</v>
      </c>
    </row>
    <row r="28" spans="2:31" s="1142" customFormat="1" ht="18.5" customHeight="1">
      <c r="B28" s="1143" t="s">
        <v>45</v>
      </c>
    </row>
    <row r="29" spans="2:31" s="1142" customFormat="1" ht="18.5" customHeight="1">
      <c r="B29" s="1142" t="s">
        <v>224</v>
      </c>
      <c r="G29" s="1144"/>
      <c r="H29" s="1144"/>
      <c r="I29" s="1144"/>
      <c r="J29" s="1144"/>
      <c r="K29" s="1144"/>
      <c r="L29" s="1144"/>
      <c r="M29" s="1144"/>
      <c r="N29" s="1144"/>
      <c r="O29" s="1144"/>
      <c r="P29" s="1144"/>
      <c r="Q29" s="1144"/>
      <c r="R29" s="1144"/>
      <c r="S29" s="1144"/>
      <c r="T29" s="1144"/>
      <c r="U29" s="1144"/>
      <c r="V29" s="1144"/>
      <c r="W29" s="1144"/>
      <c r="X29" s="1144"/>
      <c r="Y29" s="1144"/>
      <c r="Z29" s="1144"/>
      <c r="AA29" s="1144"/>
      <c r="AB29" s="1144"/>
      <c r="AC29" s="1144"/>
      <c r="AD29" s="1144"/>
      <c r="AE29" s="1144"/>
    </row>
    <row r="30" spans="2:31" s="1142" customFormat="1" ht="18.5" customHeight="1">
      <c r="B30" s="1142" t="s">
        <v>56</v>
      </c>
    </row>
    <row r="31" spans="2:31" s="1142" customFormat="1" ht="18.5" customHeight="1">
      <c r="B31" s="1142" t="s">
        <v>57</v>
      </c>
    </row>
  </sheetData>
  <mergeCells count="4">
    <mergeCell ref="B7:B11"/>
    <mergeCell ref="C6:G6"/>
    <mergeCell ref="A3:G3"/>
    <mergeCell ref="F2:G2"/>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L15"/>
  <sheetViews>
    <sheetView showGridLines="0" view="pageBreakPreview" zoomScale="90" zoomScaleNormal="100" zoomScaleSheetLayoutView="90" workbookViewId="0">
      <selection activeCell="B1" sqref="B1"/>
    </sheetView>
  </sheetViews>
  <sheetFormatPr defaultColWidth="9" defaultRowHeight="13"/>
  <cols>
    <col min="1" max="1" width="0.7265625" style="181" customWidth="1"/>
    <col min="2" max="2" width="24.26953125" style="181" customWidth="1"/>
    <col min="3" max="3" width="4" style="181" customWidth="1"/>
    <col min="4" max="6" width="20.08984375" style="181" customWidth="1"/>
    <col min="7" max="7" width="3.08984375" style="181" customWidth="1"/>
    <col min="8" max="8" width="3.7265625" style="181" customWidth="1"/>
    <col min="9" max="9" width="2.453125" style="181" customWidth="1"/>
    <col min="10" max="10" width="9" style="181"/>
    <col min="11" max="11" width="14" style="181" customWidth="1"/>
    <col min="12" max="16384" width="9" style="181"/>
  </cols>
  <sheetData>
    <row r="1" spans="1:12" s="112" customFormat="1" ht="14">
      <c r="A1" s="327" t="s">
        <v>457</v>
      </c>
      <c r="B1" s="208"/>
      <c r="C1" s="208"/>
      <c r="D1" s="208"/>
      <c r="E1" s="208"/>
      <c r="F1" s="208"/>
      <c r="G1" s="208"/>
      <c r="H1" s="208"/>
    </row>
    <row r="2" spans="1:12" ht="27.75" customHeight="1">
      <c r="A2" s="232"/>
      <c r="F2" s="1779" t="s">
        <v>361</v>
      </c>
      <c r="G2" s="1779"/>
      <c r="K2" s="238"/>
      <c r="L2" s="238"/>
    </row>
    <row r="3" spans="1:12" ht="27.75" customHeight="1">
      <c r="A3" s="232"/>
      <c r="F3" s="215"/>
      <c r="G3" s="215"/>
      <c r="K3" s="238"/>
      <c r="L3" s="238"/>
    </row>
    <row r="4" spans="1:12" ht="36" customHeight="1">
      <c r="B4" s="1839" t="s">
        <v>404</v>
      </c>
      <c r="C4" s="1840"/>
      <c r="D4" s="1840"/>
      <c r="E4" s="1840"/>
      <c r="F4" s="1840"/>
      <c r="G4" s="1840"/>
      <c r="K4" s="238"/>
      <c r="L4" s="238"/>
    </row>
    <row r="5" spans="1:12" ht="36" customHeight="1">
      <c r="A5" s="231"/>
      <c r="B5" s="231"/>
      <c r="C5" s="231"/>
      <c r="D5" s="231"/>
      <c r="E5" s="231"/>
      <c r="F5" s="231"/>
      <c r="G5" s="231"/>
      <c r="K5" s="238"/>
      <c r="L5" s="238"/>
    </row>
    <row r="6" spans="1:12" ht="36" customHeight="1">
      <c r="A6" s="231"/>
      <c r="B6" s="230" t="s">
        <v>44</v>
      </c>
      <c r="C6" s="1841"/>
      <c r="D6" s="1842"/>
      <c r="E6" s="1842"/>
      <c r="F6" s="1842"/>
      <c r="G6" s="1843"/>
      <c r="K6" s="238"/>
      <c r="L6" s="238"/>
    </row>
    <row r="7" spans="1:12" ht="55.5" customHeight="1">
      <c r="B7" s="229" t="s">
        <v>169</v>
      </c>
      <c r="C7" s="1844" t="s">
        <v>373</v>
      </c>
      <c r="D7" s="1844"/>
      <c r="E7" s="1844"/>
      <c r="F7" s="1844"/>
      <c r="G7" s="1845"/>
      <c r="K7" s="238"/>
      <c r="L7" s="238"/>
    </row>
    <row r="8" spans="1:12" ht="55.5" customHeight="1">
      <c r="B8" s="237" t="s">
        <v>403</v>
      </c>
      <c r="C8" s="1846" t="s">
        <v>402</v>
      </c>
      <c r="D8" s="1847"/>
      <c r="E8" s="1847"/>
      <c r="F8" s="1847"/>
      <c r="G8" s="1848"/>
    </row>
    <row r="9" spans="1:12" ht="117" customHeight="1">
      <c r="B9" s="237" t="s">
        <v>401</v>
      </c>
      <c r="C9" s="1849" t="s">
        <v>400</v>
      </c>
      <c r="D9" s="1850"/>
      <c r="E9" s="1850"/>
      <c r="F9" s="1850"/>
      <c r="G9" s="1851"/>
    </row>
    <row r="10" spans="1:12" ht="7.5" customHeight="1"/>
    <row r="11" spans="1:12" ht="17.25" customHeight="1">
      <c r="A11" s="1145"/>
      <c r="B11" s="1834" t="s">
        <v>225</v>
      </c>
      <c r="C11" s="1835"/>
      <c r="D11" s="1835"/>
      <c r="E11" s="1835"/>
      <c r="F11" s="1835"/>
      <c r="G11" s="1835"/>
      <c r="H11" s="219"/>
      <c r="I11" s="219"/>
    </row>
    <row r="12" spans="1:12" ht="34.5" customHeight="1">
      <c r="A12" s="1145"/>
      <c r="B12" s="1836" t="s">
        <v>1337</v>
      </c>
      <c r="C12" s="1837"/>
      <c r="D12" s="1837"/>
      <c r="E12" s="1837"/>
      <c r="F12" s="1837"/>
      <c r="G12" s="1837"/>
      <c r="H12" s="219"/>
      <c r="I12" s="219"/>
    </row>
    <row r="13" spans="1:12" ht="34.5" customHeight="1">
      <c r="A13" s="1145"/>
      <c r="B13" s="1852" t="s">
        <v>1338</v>
      </c>
      <c r="C13" s="1852"/>
      <c r="D13" s="1852"/>
      <c r="E13" s="1852"/>
      <c r="F13" s="1852"/>
      <c r="G13" s="1852"/>
      <c r="H13" s="219"/>
      <c r="I13" s="219"/>
    </row>
    <row r="14" spans="1:12">
      <c r="A14" s="1145"/>
      <c r="B14" s="1838" t="s">
        <v>399</v>
      </c>
      <c r="C14" s="1835"/>
      <c r="D14" s="1835"/>
      <c r="E14" s="1835"/>
      <c r="F14" s="1835"/>
      <c r="G14" s="1835"/>
    </row>
    <row r="15" spans="1:12">
      <c r="A15" s="1832" t="s">
        <v>487</v>
      </c>
      <c r="B15" s="1833"/>
      <c r="C15" s="1833"/>
      <c r="D15" s="1833"/>
      <c r="E15" s="1833"/>
      <c r="F15" s="1833"/>
      <c r="G15" s="1145"/>
    </row>
  </sheetData>
  <mergeCells count="11">
    <mergeCell ref="A15:F15"/>
    <mergeCell ref="B11:G11"/>
    <mergeCell ref="B12:G12"/>
    <mergeCell ref="B14:G14"/>
    <mergeCell ref="F2:G2"/>
    <mergeCell ref="B4:G4"/>
    <mergeCell ref="C6:G6"/>
    <mergeCell ref="C7:G7"/>
    <mergeCell ref="C8:G8"/>
    <mergeCell ref="C9:G9"/>
    <mergeCell ref="B13:G13"/>
  </mergeCells>
  <phoneticPr fontId="4"/>
  <pageMargins left="0.7" right="0.7"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P347"/>
  <sheetViews>
    <sheetView showGridLines="0" view="pageBreakPreview" topLeftCell="A7" zoomScale="90" zoomScaleNormal="100" zoomScaleSheetLayoutView="90" workbookViewId="0">
      <selection activeCell="B1" sqref="B1"/>
    </sheetView>
  </sheetViews>
  <sheetFormatPr defaultColWidth="9" defaultRowHeight="13"/>
  <cols>
    <col min="1" max="1" width="1.08984375" style="239" customWidth="1"/>
    <col min="2" max="14" width="2.6328125" style="239" customWidth="1"/>
    <col min="15" max="16" width="26.6328125" style="239" customWidth="1"/>
    <col min="17" max="45" width="2.6328125" style="239" customWidth="1"/>
    <col min="46" max="16384" width="9" style="239"/>
  </cols>
  <sheetData>
    <row r="1" spans="1:16" s="112" customFormat="1" ht="14">
      <c r="A1" s="327" t="s">
        <v>456</v>
      </c>
      <c r="B1" s="208"/>
      <c r="C1" s="208"/>
      <c r="D1" s="208"/>
      <c r="E1" s="208"/>
      <c r="F1" s="208"/>
      <c r="G1" s="208"/>
      <c r="H1" s="208"/>
    </row>
    <row r="2" spans="1:16" s="181" customFormat="1" ht="33" customHeight="1">
      <c r="A2" s="232"/>
      <c r="B2" s="1853" t="s">
        <v>361</v>
      </c>
      <c r="C2" s="1854"/>
      <c r="D2" s="1854"/>
      <c r="E2" s="1854"/>
      <c r="F2" s="1854"/>
      <c r="G2" s="1854"/>
      <c r="H2" s="1854"/>
      <c r="I2" s="1854"/>
      <c r="J2" s="1854"/>
      <c r="K2" s="1854"/>
      <c r="L2" s="1854"/>
      <c r="M2" s="1854"/>
      <c r="N2" s="1854"/>
      <c r="O2" s="1854"/>
      <c r="P2" s="1854"/>
    </row>
    <row r="3" spans="1:16" s="181" customFormat="1" ht="21.75" customHeight="1">
      <c r="A3" s="232"/>
      <c r="B3" s="1853"/>
      <c r="C3" s="1855"/>
      <c r="D3" s="1855"/>
      <c r="E3" s="1855"/>
      <c r="F3" s="1855"/>
      <c r="G3" s="1855"/>
      <c r="H3" s="1855"/>
      <c r="I3" s="1855"/>
      <c r="J3" s="1855"/>
      <c r="K3" s="1855"/>
      <c r="L3" s="1855"/>
      <c r="M3" s="1855"/>
      <c r="N3" s="1855"/>
      <c r="O3" s="1855"/>
      <c r="P3" s="1855"/>
    </row>
    <row r="4" spans="1:16" s="257" customFormat="1" ht="21" customHeight="1">
      <c r="B4" s="1856" t="s">
        <v>414</v>
      </c>
      <c r="C4" s="1856"/>
      <c r="D4" s="1856"/>
      <c r="E4" s="1856"/>
      <c r="F4" s="1856"/>
      <c r="G4" s="1856"/>
      <c r="H4" s="1856"/>
      <c r="I4" s="1856"/>
      <c r="J4" s="1856"/>
      <c r="K4" s="1856"/>
      <c r="L4" s="1856"/>
      <c r="M4" s="1856"/>
      <c r="N4" s="1856"/>
      <c r="O4" s="1856"/>
      <c r="P4" s="1856"/>
    </row>
    <row r="5" spans="1:16" s="181" customFormat="1" ht="27" customHeight="1" thickBot="1">
      <c r="A5" s="231"/>
      <c r="B5" s="1857"/>
      <c r="C5" s="1858"/>
      <c r="D5" s="1858"/>
      <c r="E5" s="1858"/>
      <c r="F5" s="1858"/>
      <c r="G5" s="1858"/>
      <c r="H5" s="1858"/>
      <c r="I5" s="1858"/>
      <c r="J5" s="1858"/>
      <c r="K5" s="1858"/>
      <c r="L5" s="1858"/>
      <c r="M5" s="1858"/>
      <c r="N5" s="1858"/>
      <c r="O5" s="1858"/>
      <c r="P5" s="1858"/>
    </row>
    <row r="6" spans="1:16" s="181" customFormat="1" ht="36" customHeight="1">
      <c r="A6" s="231"/>
      <c r="B6" s="1859" t="s">
        <v>44</v>
      </c>
      <c r="C6" s="1860"/>
      <c r="D6" s="1860"/>
      <c r="E6" s="1860"/>
      <c r="F6" s="1860"/>
      <c r="G6" s="1860"/>
      <c r="H6" s="1860"/>
      <c r="I6" s="1860"/>
      <c r="J6" s="1860"/>
      <c r="K6" s="1860"/>
      <c r="L6" s="1860"/>
      <c r="M6" s="1860"/>
      <c r="N6" s="1861"/>
      <c r="O6" s="1862"/>
      <c r="P6" s="1863"/>
    </row>
    <row r="7" spans="1:16" s="181" customFormat="1" ht="36" customHeight="1">
      <c r="B7" s="1864" t="s">
        <v>73</v>
      </c>
      <c r="C7" s="1865"/>
      <c r="D7" s="1865"/>
      <c r="E7" s="1865"/>
      <c r="F7" s="1865"/>
      <c r="G7" s="1865"/>
      <c r="H7" s="1865"/>
      <c r="I7" s="1865"/>
      <c r="J7" s="1865"/>
      <c r="K7" s="1865"/>
      <c r="L7" s="1865"/>
      <c r="M7" s="1865"/>
      <c r="N7" s="1866"/>
      <c r="O7" s="1867" t="s">
        <v>373</v>
      </c>
      <c r="P7" s="1868"/>
    </row>
    <row r="8" spans="1:16" ht="36" customHeight="1">
      <c r="B8" s="1869" t="s">
        <v>413</v>
      </c>
      <c r="C8" s="1870"/>
      <c r="D8" s="1870"/>
      <c r="E8" s="1870"/>
      <c r="F8" s="1870"/>
      <c r="G8" s="1870"/>
      <c r="H8" s="1870"/>
      <c r="I8" s="1870"/>
      <c r="J8" s="1870"/>
      <c r="K8" s="1870"/>
      <c r="L8" s="1870"/>
      <c r="M8" s="1870"/>
      <c r="N8" s="1871"/>
      <c r="O8" s="1872" t="s">
        <v>412</v>
      </c>
      <c r="P8" s="1873"/>
    </row>
    <row r="9" spans="1:16" ht="21" customHeight="1">
      <c r="B9" s="1874" t="s">
        <v>177</v>
      </c>
      <c r="C9" s="1875"/>
      <c r="D9" s="1875"/>
      <c r="E9" s="1875"/>
      <c r="F9" s="1875"/>
      <c r="G9" s="1875" t="s">
        <v>178</v>
      </c>
      <c r="H9" s="1875"/>
      <c r="I9" s="1875"/>
      <c r="J9" s="1875"/>
      <c r="K9" s="1875"/>
      <c r="L9" s="1875"/>
      <c r="M9" s="1875"/>
      <c r="N9" s="1875"/>
      <c r="O9" s="1876" t="s">
        <v>411</v>
      </c>
      <c r="P9" s="1879" t="s">
        <v>410</v>
      </c>
    </row>
    <row r="10" spans="1:16" ht="21" customHeight="1">
      <c r="B10" s="1874"/>
      <c r="C10" s="1875"/>
      <c r="D10" s="1875"/>
      <c r="E10" s="1875"/>
      <c r="F10" s="1875"/>
      <c r="G10" s="1875"/>
      <c r="H10" s="1875"/>
      <c r="I10" s="1875"/>
      <c r="J10" s="1875"/>
      <c r="K10" s="1875"/>
      <c r="L10" s="1875"/>
      <c r="M10" s="1875"/>
      <c r="N10" s="1875"/>
      <c r="O10" s="1877"/>
      <c r="P10" s="1879"/>
    </row>
    <row r="11" spans="1:16" ht="21" customHeight="1">
      <c r="B11" s="1874"/>
      <c r="C11" s="1875"/>
      <c r="D11" s="1875"/>
      <c r="E11" s="1875"/>
      <c r="F11" s="1875"/>
      <c r="G11" s="1875"/>
      <c r="H11" s="1875"/>
      <c r="I11" s="1875"/>
      <c r="J11" s="1875"/>
      <c r="K11" s="1875"/>
      <c r="L11" s="1875"/>
      <c r="M11" s="1875"/>
      <c r="N11" s="1875"/>
      <c r="O11" s="1878"/>
      <c r="P11" s="1879"/>
    </row>
    <row r="12" spans="1:16" ht="21" customHeight="1">
      <c r="B12" s="1880"/>
      <c r="C12" s="1881"/>
      <c r="D12" s="1881"/>
      <c r="E12" s="1881"/>
      <c r="F12" s="1881"/>
      <c r="G12" s="1881"/>
      <c r="H12" s="1881"/>
      <c r="I12" s="1881"/>
      <c r="J12" s="1881"/>
      <c r="K12" s="1881"/>
      <c r="L12" s="1881"/>
      <c r="M12" s="1881"/>
      <c r="N12" s="1881"/>
      <c r="O12" s="255"/>
      <c r="P12" s="256"/>
    </row>
    <row r="13" spans="1:16" ht="21" customHeight="1">
      <c r="B13" s="1880"/>
      <c r="C13" s="1881"/>
      <c r="D13" s="1881"/>
      <c r="E13" s="1881"/>
      <c r="F13" s="1881"/>
      <c r="G13" s="1881"/>
      <c r="H13" s="1881"/>
      <c r="I13" s="1881"/>
      <c r="J13" s="1881"/>
      <c r="K13" s="1881"/>
      <c r="L13" s="1881"/>
      <c r="M13" s="1881"/>
      <c r="N13" s="1881"/>
      <c r="O13" s="255"/>
      <c r="P13" s="256"/>
    </row>
    <row r="14" spans="1:16" ht="21" customHeight="1">
      <c r="B14" s="1880"/>
      <c r="C14" s="1881"/>
      <c r="D14" s="1881"/>
      <c r="E14" s="1881"/>
      <c r="F14" s="1881"/>
      <c r="G14" s="1881"/>
      <c r="H14" s="1881"/>
      <c r="I14" s="1881"/>
      <c r="J14" s="1881"/>
      <c r="K14" s="1881"/>
      <c r="L14" s="1881"/>
      <c r="M14" s="1881"/>
      <c r="N14" s="1881"/>
      <c r="O14" s="255"/>
      <c r="P14" s="256"/>
    </row>
    <row r="15" spans="1:16" ht="21" customHeight="1">
      <c r="B15" s="1880"/>
      <c r="C15" s="1881"/>
      <c r="D15" s="1881"/>
      <c r="E15" s="1881"/>
      <c r="F15" s="1881"/>
      <c r="G15" s="1881"/>
      <c r="H15" s="1881"/>
      <c r="I15" s="1881"/>
      <c r="J15" s="1881"/>
      <c r="K15" s="1881"/>
      <c r="L15" s="1881"/>
      <c r="M15" s="1881"/>
      <c r="N15" s="1881"/>
      <c r="O15" s="255"/>
      <c r="P15" s="254"/>
    </row>
    <row r="16" spans="1:16" ht="21" customHeight="1">
      <c r="B16" s="1880"/>
      <c r="C16" s="1881"/>
      <c r="D16" s="1881"/>
      <c r="E16" s="1881"/>
      <c r="F16" s="1881"/>
      <c r="G16" s="1881"/>
      <c r="H16" s="1881"/>
      <c r="I16" s="1881"/>
      <c r="J16" s="1881"/>
      <c r="K16" s="1881"/>
      <c r="L16" s="1881"/>
      <c r="M16" s="1881"/>
      <c r="N16" s="1881"/>
      <c r="O16" s="255"/>
      <c r="P16" s="254"/>
    </row>
    <row r="17" spans="2:16" ht="21" customHeight="1">
      <c r="B17" s="1880"/>
      <c r="C17" s="1881"/>
      <c r="D17" s="1881"/>
      <c r="E17" s="1881"/>
      <c r="F17" s="1881"/>
      <c r="G17" s="1881"/>
      <c r="H17" s="1881"/>
      <c r="I17" s="1881"/>
      <c r="J17" s="1881"/>
      <c r="K17" s="1881"/>
      <c r="L17" s="1881"/>
      <c r="M17" s="1881"/>
      <c r="N17" s="1881"/>
      <c r="O17" s="255"/>
      <c r="P17" s="254"/>
    </row>
    <row r="18" spans="2:16" ht="21" customHeight="1">
      <c r="B18" s="1880"/>
      <c r="C18" s="1881"/>
      <c r="D18" s="1881"/>
      <c r="E18" s="1881"/>
      <c r="F18" s="1881"/>
      <c r="G18" s="1881"/>
      <c r="H18" s="1881"/>
      <c r="I18" s="1881"/>
      <c r="J18" s="1881"/>
      <c r="K18" s="1881"/>
      <c r="L18" s="1881"/>
      <c r="M18" s="1881"/>
      <c r="N18" s="1881"/>
      <c r="O18" s="255"/>
      <c r="P18" s="254"/>
    </row>
    <row r="19" spans="2:16" ht="21" customHeight="1">
      <c r="B19" s="1883"/>
      <c r="C19" s="1884"/>
      <c r="D19" s="1884"/>
      <c r="E19" s="1884"/>
      <c r="F19" s="1884"/>
      <c r="G19" s="1884"/>
      <c r="H19" s="1884"/>
      <c r="I19" s="1884"/>
      <c r="J19" s="1884"/>
      <c r="K19" s="1884"/>
      <c r="L19" s="1884"/>
      <c r="M19" s="1884"/>
      <c r="N19" s="1884"/>
      <c r="O19" s="253"/>
      <c r="P19" s="252"/>
    </row>
    <row r="20" spans="2:16" ht="21" customHeight="1" thickBot="1">
      <c r="B20" s="1885"/>
      <c r="C20" s="1886"/>
      <c r="D20" s="1886"/>
      <c r="E20" s="1886"/>
      <c r="F20" s="1886"/>
      <c r="G20" s="1886"/>
      <c r="H20" s="1886"/>
      <c r="I20" s="1886"/>
      <c r="J20" s="1886"/>
      <c r="K20" s="1886"/>
      <c r="L20" s="1886"/>
      <c r="M20" s="1886"/>
      <c r="N20" s="1886"/>
      <c r="O20" s="251"/>
      <c r="P20" s="250"/>
    </row>
    <row r="21" spans="2:16" ht="21" customHeight="1" thickBot="1">
      <c r="B21" s="245"/>
      <c r="C21" s="245"/>
      <c r="D21" s="245"/>
      <c r="E21" s="245"/>
      <c r="F21" s="245"/>
      <c r="G21" s="245"/>
      <c r="H21" s="245"/>
      <c r="I21" s="245"/>
      <c r="J21" s="245"/>
      <c r="K21" s="245"/>
      <c r="L21" s="245"/>
      <c r="M21" s="245"/>
      <c r="N21" s="245"/>
      <c r="O21" s="245"/>
      <c r="P21" s="245"/>
    </row>
    <row r="22" spans="2:16" ht="21" customHeight="1">
      <c r="B22" s="1887" t="s">
        <v>409</v>
      </c>
      <c r="C22" s="1888"/>
      <c r="D22" s="1888"/>
      <c r="E22" s="1888"/>
      <c r="F22" s="1888"/>
      <c r="G22" s="1888"/>
      <c r="H22" s="1888"/>
      <c r="I22" s="1888"/>
      <c r="J22" s="1889"/>
      <c r="K22" s="1889"/>
      <c r="L22" s="1889"/>
      <c r="M22" s="1889"/>
      <c r="N22" s="1890"/>
      <c r="O22" s="1895" t="s">
        <v>408</v>
      </c>
      <c r="P22" s="249"/>
    </row>
    <row r="23" spans="2:16" ht="42.75" customHeight="1">
      <c r="B23" s="1891"/>
      <c r="C23" s="1892"/>
      <c r="D23" s="1892"/>
      <c r="E23" s="1892"/>
      <c r="F23" s="1892"/>
      <c r="G23" s="1892"/>
      <c r="H23" s="1892"/>
      <c r="I23" s="1892"/>
      <c r="J23" s="1893"/>
      <c r="K23" s="1893"/>
      <c r="L23" s="1893"/>
      <c r="M23" s="1893"/>
      <c r="N23" s="1894"/>
      <c r="O23" s="1896"/>
      <c r="P23" s="248" t="s">
        <v>407</v>
      </c>
    </row>
    <row r="24" spans="2:16" ht="24.75" customHeight="1" thickBot="1">
      <c r="B24" s="1897"/>
      <c r="C24" s="1898"/>
      <c r="D24" s="1898"/>
      <c r="E24" s="1898"/>
      <c r="F24" s="1898"/>
      <c r="G24" s="1898"/>
      <c r="H24" s="1898"/>
      <c r="I24" s="1898"/>
      <c r="J24" s="1899"/>
      <c r="K24" s="1899"/>
      <c r="L24" s="1899"/>
      <c r="M24" s="1899"/>
      <c r="N24" s="1900"/>
      <c r="O24" s="247"/>
      <c r="P24" s="246"/>
    </row>
    <row r="25" spans="2:16" ht="13.5" customHeight="1">
      <c r="B25" s="245"/>
      <c r="C25" s="245"/>
      <c r="D25" s="245"/>
      <c r="E25" s="245"/>
      <c r="F25" s="245"/>
      <c r="G25" s="245"/>
      <c r="H25" s="245"/>
      <c r="I25" s="245"/>
      <c r="J25" s="244"/>
      <c r="K25" s="244"/>
      <c r="L25" s="244"/>
      <c r="M25" s="244"/>
      <c r="N25" s="244"/>
      <c r="O25" s="243"/>
      <c r="P25" s="243"/>
    </row>
    <row r="26" spans="2:16" ht="27" customHeight="1">
      <c r="B26" s="1901" t="s">
        <v>406</v>
      </c>
      <c r="C26" s="1902"/>
      <c r="D26" s="1902"/>
      <c r="E26" s="1902"/>
      <c r="F26" s="1902"/>
      <c r="G26" s="1902"/>
      <c r="H26" s="1902"/>
      <c r="I26" s="1902"/>
      <c r="J26" s="1902"/>
      <c r="K26" s="1902"/>
      <c r="L26" s="1902"/>
      <c r="M26" s="1902"/>
      <c r="N26" s="1902"/>
      <c r="O26" s="1902"/>
      <c r="P26" s="1902"/>
    </row>
    <row r="27" spans="2:16" ht="20.25" customHeight="1">
      <c r="B27" s="1901" t="s">
        <v>405</v>
      </c>
      <c r="C27" s="1902"/>
      <c r="D27" s="1902"/>
      <c r="E27" s="1902"/>
      <c r="F27" s="1902"/>
      <c r="G27" s="1902"/>
      <c r="H27" s="1902"/>
      <c r="I27" s="1902"/>
      <c r="J27" s="1902"/>
      <c r="K27" s="1902"/>
      <c r="L27" s="1902"/>
      <c r="M27" s="1902"/>
      <c r="N27" s="1902"/>
      <c r="O27" s="1902"/>
      <c r="P27" s="1902"/>
    </row>
    <row r="28" spans="2:16" ht="3.5" customHeight="1">
      <c r="B28" s="242"/>
      <c r="C28" s="241"/>
      <c r="D28" s="241"/>
      <c r="E28" s="241"/>
      <c r="F28" s="241"/>
      <c r="G28" s="241"/>
      <c r="H28" s="241"/>
      <c r="I28" s="241"/>
      <c r="J28" s="241"/>
      <c r="K28" s="241"/>
      <c r="L28" s="241"/>
      <c r="M28" s="241"/>
      <c r="N28" s="241"/>
      <c r="O28" s="241"/>
      <c r="P28" s="241"/>
    </row>
    <row r="29" spans="2:16" ht="20.5" customHeight="1">
      <c r="B29" s="1882" t="s">
        <v>472</v>
      </c>
      <c r="C29" s="1882"/>
      <c r="D29" s="1882"/>
      <c r="E29" s="1882"/>
      <c r="F29" s="1882"/>
      <c r="G29" s="1882"/>
      <c r="H29" s="1882"/>
      <c r="I29" s="1882"/>
      <c r="J29" s="1882"/>
      <c r="K29" s="1882"/>
      <c r="L29" s="1882"/>
      <c r="M29" s="1882"/>
      <c r="N29" s="1882"/>
      <c r="O29" s="1882"/>
      <c r="P29" s="1882"/>
    </row>
    <row r="30" spans="2:16" ht="20.5" customHeight="1">
      <c r="B30" s="1882"/>
      <c r="C30" s="1882"/>
      <c r="D30" s="1882"/>
      <c r="E30" s="1882"/>
      <c r="F30" s="1882"/>
      <c r="G30" s="1882"/>
      <c r="H30" s="1882"/>
      <c r="I30" s="1882"/>
      <c r="J30" s="1882"/>
      <c r="K30" s="1882"/>
      <c r="L30" s="1882"/>
      <c r="M30" s="1882"/>
      <c r="N30" s="1882"/>
      <c r="O30" s="1882"/>
      <c r="P30" s="1882"/>
    </row>
    <row r="31" spans="2:16" ht="20.5" customHeight="1">
      <c r="B31" s="1882"/>
      <c r="C31" s="1882"/>
      <c r="D31" s="1882"/>
      <c r="E31" s="1882"/>
      <c r="F31" s="1882"/>
      <c r="G31" s="1882"/>
      <c r="H31" s="1882"/>
      <c r="I31" s="1882"/>
      <c r="J31" s="1882"/>
      <c r="K31" s="1882"/>
      <c r="L31" s="1882"/>
      <c r="M31" s="1882"/>
      <c r="N31" s="1882"/>
      <c r="O31" s="1882"/>
      <c r="P31" s="1882"/>
    </row>
    <row r="32" spans="2:16" ht="20.5" customHeight="1">
      <c r="B32" s="1882"/>
      <c r="C32" s="1882"/>
      <c r="D32" s="1882"/>
      <c r="E32" s="1882"/>
      <c r="F32" s="1882"/>
      <c r="G32" s="1882"/>
      <c r="H32" s="1882"/>
      <c r="I32" s="1882"/>
      <c r="J32" s="1882"/>
      <c r="K32" s="1882"/>
      <c r="L32" s="1882"/>
      <c r="M32" s="1882"/>
      <c r="N32" s="1882"/>
      <c r="O32" s="1882"/>
      <c r="P32" s="1882"/>
    </row>
    <row r="33" spans="2:16" ht="20.5" customHeight="1">
      <c r="B33" s="1882"/>
      <c r="C33" s="1882"/>
      <c r="D33" s="1882"/>
      <c r="E33" s="1882"/>
      <c r="F33" s="1882"/>
      <c r="G33" s="1882"/>
      <c r="H33" s="1882"/>
      <c r="I33" s="1882"/>
      <c r="J33" s="1882"/>
      <c r="K33" s="1882"/>
      <c r="L33" s="1882"/>
      <c r="M33" s="1882"/>
      <c r="N33" s="1882"/>
      <c r="O33" s="1882"/>
      <c r="P33" s="1882"/>
    </row>
    <row r="34" spans="2:16" ht="20.5" customHeight="1">
      <c r="B34" s="1882"/>
      <c r="C34" s="1882"/>
      <c r="D34" s="1882"/>
      <c r="E34" s="1882"/>
      <c r="F34" s="1882"/>
      <c r="G34" s="1882"/>
      <c r="H34" s="1882"/>
      <c r="I34" s="1882"/>
      <c r="J34" s="1882"/>
      <c r="K34" s="1882"/>
      <c r="L34" s="1882"/>
      <c r="M34" s="1882"/>
      <c r="N34" s="1882"/>
      <c r="O34" s="1882"/>
      <c r="P34" s="1882"/>
    </row>
    <row r="35" spans="2:16" ht="21" customHeight="1">
      <c r="B35" s="240"/>
      <c r="C35" s="240"/>
      <c r="D35" s="240"/>
      <c r="E35" s="240"/>
      <c r="F35" s="240"/>
      <c r="G35" s="240"/>
      <c r="H35" s="240"/>
      <c r="I35" s="240"/>
      <c r="J35" s="240"/>
      <c r="K35" s="240"/>
      <c r="L35" s="240"/>
      <c r="M35" s="240"/>
      <c r="N35" s="240"/>
      <c r="O35" s="240"/>
      <c r="P35" s="240"/>
    </row>
    <row r="36" spans="2:16" ht="21" customHeight="1">
      <c r="B36" s="240"/>
      <c r="C36" s="240"/>
      <c r="D36" s="240"/>
      <c r="E36" s="240"/>
      <c r="F36" s="240"/>
      <c r="G36" s="240"/>
      <c r="H36" s="240"/>
      <c r="I36" s="240"/>
      <c r="J36" s="240"/>
      <c r="K36" s="240"/>
      <c r="L36" s="240"/>
      <c r="M36" s="240"/>
      <c r="N36" s="240"/>
      <c r="O36" s="240"/>
      <c r="P36" s="240"/>
    </row>
    <row r="37" spans="2:16" ht="21" customHeight="1">
      <c r="B37" s="240"/>
      <c r="C37" s="240"/>
      <c r="D37" s="240"/>
      <c r="E37" s="240"/>
      <c r="F37" s="240"/>
      <c r="G37" s="240"/>
      <c r="H37" s="240"/>
      <c r="I37" s="240"/>
      <c r="J37" s="240"/>
      <c r="K37" s="240"/>
      <c r="L37" s="240"/>
      <c r="M37" s="240"/>
      <c r="N37" s="240"/>
      <c r="O37" s="240"/>
      <c r="P37" s="240"/>
    </row>
    <row r="38" spans="2:16" ht="21" customHeight="1">
      <c r="B38" s="240"/>
      <c r="C38" s="240"/>
      <c r="D38" s="240"/>
      <c r="E38" s="240"/>
      <c r="F38" s="240"/>
      <c r="G38" s="240"/>
      <c r="H38" s="240"/>
      <c r="I38" s="240"/>
      <c r="J38" s="240"/>
      <c r="K38" s="240"/>
      <c r="L38" s="240"/>
      <c r="M38" s="240"/>
      <c r="N38" s="240"/>
      <c r="O38" s="240"/>
      <c r="P38" s="240"/>
    </row>
    <row r="39" spans="2:16" ht="16.5" customHeight="1">
      <c r="B39" s="240"/>
      <c r="C39" s="240"/>
      <c r="D39" s="240"/>
      <c r="E39" s="240"/>
      <c r="F39" s="240"/>
      <c r="G39" s="240"/>
      <c r="H39" s="240"/>
      <c r="I39" s="240"/>
      <c r="J39" s="240"/>
      <c r="K39" s="240"/>
      <c r="L39" s="240"/>
      <c r="M39" s="240"/>
      <c r="N39" s="240"/>
      <c r="O39" s="240"/>
      <c r="P39" s="240"/>
    </row>
    <row r="40" spans="2:16" ht="21" customHeight="1"/>
    <row r="41" spans="2:16" ht="21" customHeight="1"/>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sheetData>
  <mergeCells count="38">
    <mergeCell ref="B29:P34"/>
    <mergeCell ref="B19:F19"/>
    <mergeCell ref="G19:N19"/>
    <mergeCell ref="B20:F20"/>
    <mergeCell ref="G20:N20"/>
    <mergeCell ref="B22:N23"/>
    <mergeCell ref="O22:O23"/>
    <mergeCell ref="B24:N24"/>
    <mergeCell ref="B26:P26"/>
    <mergeCell ref="B27:P27"/>
    <mergeCell ref="B18:F18"/>
    <mergeCell ref="G18:N18"/>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4"/>
  <pageMargins left="0.7" right="0.7" top="0.75" bottom="0.75" header="0.3" footer="0.3"/>
  <pageSetup paperSize="9" scale="9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AN25"/>
  <sheetViews>
    <sheetView view="pageBreakPreview" zoomScaleNormal="100" workbookViewId="0"/>
  </sheetViews>
  <sheetFormatPr defaultColWidth="9" defaultRowHeight="13"/>
  <cols>
    <col min="1" max="1" width="2.90625" style="140" customWidth="1"/>
    <col min="2" max="35" width="2.453125" style="140" customWidth="1"/>
    <col min="36" max="36" width="3.08984375" style="140" customWidth="1"/>
    <col min="37" max="16384" width="9" style="140"/>
  </cols>
  <sheetData>
    <row r="1" spans="1:40" s="112" customFormat="1" ht="14">
      <c r="A1" s="327" t="s">
        <v>458</v>
      </c>
      <c r="B1" s="208"/>
      <c r="C1" s="208"/>
      <c r="D1" s="208"/>
      <c r="E1" s="208"/>
      <c r="F1" s="208"/>
      <c r="G1" s="208"/>
      <c r="H1" s="208"/>
    </row>
    <row r="2" spans="1:40" ht="14">
      <c r="B2" s="142"/>
      <c r="C2" s="142"/>
      <c r="D2" s="142"/>
      <c r="E2" s="142"/>
      <c r="F2" s="142"/>
      <c r="G2" s="142"/>
      <c r="H2" s="142"/>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row>
    <row r="3" spans="1:40" ht="14">
      <c r="B3" s="142"/>
      <c r="C3" s="142"/>
      <c r="D3" s="142"/>
      <c r="E3" s="142"/>
      <c r="F3" s="142"/>
      <c r="G3" s="142"/>
      <c r="H3" s="142"/>
      <c r="I3" s="141"/>
      <c r="J3" s="141"/>
      <c r="K3" s="141"/>
      <c r="L3" s="141"/>
      <c r="M3" s="141"/>
      <c r="N3" s="141"/>
      <c r="O3" s="141"/>
      <c r="P3" s="141"/>
      <c r="Q3" s="141"/>
      <c r="R3" s="141"/>
      <c r="S3" s="141"/>
      <c r="T3" s="141"/>
      <c r="U3" s="141"/>
      <c r="V3" s="141"/>
      <c r="W3" s="141"/>
      <c r="X3" s="141"/>
      <c r="Y3" s="141"/>
      <c r="Z3" s="141"/>
      <c r="AA3" s="1932" t="s">
        <v>451</v>
      </c>
      <c r="AB3" s="1932"/>
      <c r="AC3" s="1932"/>
      <c r="AD3" s="1932"/>
      <c r="AE3" s="1932"/>
      <c r="AF3" s="1932"/>
      <c r="AG3" s="1932"/>
      <c r="AH3" s="1932"/>
      <c r="AI3" s="1932"/>
      <c r="AK3" s="141"/>
      <c r="AL3" s="141"/>
      <c r="AM3" s="141"/>
      <c r="AN3" s="141"/>
    </row>
    <row r="4" spans="1:40" ht="14">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row>
    <row r="5" spans="1:40" ht="16.5">
      <c r="B5" s="1933" t="s">
        <v>261</v>
      </c>
      <c r="C5" s="1933"/>
      <c r="D5" s="1933"/>
      <c r="E5" s="1933"/>
      <c r="F5" s="1933"/>
      <c r="G5" s="1933"/>
      <c r="H5" s="1933"/>
      <c r="I5" s="1933"/>
      <c r="J5" s="1933"/>
      <c r="K5" s="1933"/>
      <c r="L5" s="1933"/>
      <c r="M5" s="1933"/>
      <c r="N5" s="1933"/>
      <c r="O5" s="1933"/>
      <c r="P5" s="1933"/>
      <c r="Q5" s="1933"/>
      <c r="R5" s="1933"/>
      <c r="S5" s="1933"/>
      <c r="T5" s="1933"/>
      <c r="U5" s="1933"/>
      <c r="V5" s="1933"/>
      <c r="W5" s="1933"/>
      <c r="X5" s="1933"/>
      <c r="Y5" s="1933"/>
      <c r="Z5" s="1933"/>
      <c r="AA5" s="1933"/>
      <c r="AB5" s="1933"/>
      <c r="AC5" s="1933"/>
      <c r="AD5" s="1933"/>
      <c r="AE5" s="1933"/>
      <c r="AF5" s="1933"/>
      <c r="AG5" s="1933"/>
      <c r="AH5" s="1933"/>
      <c r="AI5" s="1933"/>
      <c r="AJ5" s="143"/>
      <c r="AK5" s="144"/>
      <c r="AL5" s="144"/>
      <c r="AM5" s="144"/>
      <c r="AN5" s="144"/>
    </row>
    <row r="8" spans="1:40" ht="20.149999999999999" customHeight="1">
      <c r="B8" s="1925" t="s">
        <v>262</v>
      </c>
      <c r="C8" s="1926"/>
      <c r="D8" s="1926"/>
      <c r="E8" s="1926"/>
      <c r="F8" s="1926"/>
      <c r="G8" s="1926"/>
      <c r="H8" s="1934"/>
      <c r="I8" s="1930" t="s">
        <v>178</v>
      </c>
      <c r="J8" s="1931"/>
      <c r="K8" s="1931"/>
      <c r="L8" s="1907"/>
      <c r="M8" s="1905"/>
      <c r="N8" s="1906"/>
      <c r="O8" s="1906"/>
      <c r="P8" s="1906"/>
      <c r="Q8" s="1906"/>
      <c r="R8" s="1906"/>
      <c r="S8" s="1906"/>
      <c r="T8" s="1906"/>
      <c r="U8" s="1906"/>
      <c r="V8" s="1906"/>
      <c r="W8" s="1906"/>
      <c r="X8" s="1906"/>
      <c r="Y8" s="1906"/>
      <c r="Z8" s="1906"/>
      <c r="AA8" s="1906"/>
      <c r="AB8" s="1906"/>
      <c r="AC8" s="1906"/>
      <c r="AD8" s="1906"/>
      <c r="AE8" s="1906"/>
      <c r="AF8" s="1906"/>
      <c r="AG8" s="1906"/>
      <c r="AH8" s="1906"/>
      <c r="AI8" s="1907"/>
    </row>
    <row r="9" spans="1:40" ht="20.149999999999999" customHeight="1">
      <c r="B9" s="1935"/>
      <c r="C9" s="1936"/>
      <c r="D9" s="1936"/>
      <c r="E9" s="1936"/>
      <c r="F9" s="1936"/>
      <c r="G9" s="1936"/>
      <c r="H9" s="1937"/>
      <c r="I9" s="1930" t="s">
        <v>263</v>
      </c>
      <c r="J9" s="1931"/>
      <c r="K9" s="1931"/>
      <c r="L9" s="1907"/>
      <c r="M9" s="146"/>
      <c r="N9" s="146" t="s">
        <v>264</v>
      </c>
      <c r="O9" s="146" t="s">
        <v>265</v>
      </c>
      <c r="P9" s="146"/>
      <c r="Q9" s="146"/>
      <c r="R9" s="146"/>
      <c r="S9" s="146"/>
      <c r="T9" s="146"/>
      <c r="U9" s="146" t="s">
        <v>264</v>
      </c>
      <c r="V9" s="146" t="s">
        <v>266</v>
      </c>
      <c r="W9" s="146"/>
      <c r="X9" s="146"/>
      <c r="Y9" s="146"/>
      <c r="Z9" s="146"/>
      <c r="AA9" s="146"/>
      <c r="AB9" s="146"/>
      <c r="AC9" s="146"/>
      <c r="AD9" s="146"/>
      <c r="AE9" s="146"/>
      <c r="AF9" s="146"/>
      <c r="AG9" s="146"/>
      <c r="AH9" s="146"/>
      <c r="AI9" s="145"/>
    </row>
    <row r="10" spans="1:40" ht="20.149999999999999" customHeight="1">
      <c r="B10" s="1908" t="s">
        <v>267</v>
      </c>
      <c r="C10" s="1909"/>
      <c r="D10" s="1909"/>
      <c r="E10" s="1909"/>
      <c r="F10" s="1909"/>
      <c r="G10" s="1909"/>
      <c r="H10" s="1910"/>
      <c r="I10" s="1903" t="s">
        <v>268</v>
      </c>
      <c r="J10" s="1904"/>
      <c r="K10" s="1904"/>
      <c r="L10" s="1904"/>
      <c r="M10" s="1917" t="s">
        <v>178</v>
      </c>
      <c r="N10" s="1917"/>
      <c r="O10" s="1917"/>
      <c r="P10" s="1905"/>
      <c r="Q10" s="1906"/>
      <c r="R10" s="1906"/>
      <c r="S10" s="1906"/>
      <c r="T10" s="1906"/>
      <c r="U10" s="1906"/>
      <c r="V10" s="1906"/>
      <c r="W10" s="1906"/>
      <c r="X10" s="1906"/>
      <c r="Y10" s="1906"/>
      <c r="Z10" s="1906"/>
      <c r="AA10" s="1906"/>
      <c r="AB10" s="1906"/>
      <c r="AC10" s="1906"/>
      <c r="AD10" s="1906"/>
      <c r="AE10" s="1906"/>
      <c r="AF10" s="1906"/>
      <c r="AG10" s="1906"/>
      <c r="AH10" s="1906"/>
      <c r="AI10" s="1907"/>
    </row>
    <row r="11" spans="1:40" ht="20.149999999999999" customHeight="1">
      <c r="B11" s="1911"/>
      <c r="C11" s="1912"/>
      <c r="D11" s="1912"/>
      <c r="E11" s="1912"/>
      <c r="F11" s="1912"/>
      <c r="G11" s="1912"/>
      <c r="H11" s="1913"/>
      <c r="I11" s="1904"/>
      <c r="J11" s="1904"/>
      <c r="K11" s="1904"/>
      <c r="L11" s="1904"/>
      <c r="M11" s="1917" t="s">
        <v>269</v>
      </c>
      <c r="N11" s="1917"/>
      <c r="O11" s="1917"/>
      <c r="P11" s="1905"/>
      <c r="Q11" s="1906"/>
      <c r="R11" s="1906"/>
      <c r="S11" s="1906"/>
      <c r="T11" s="1906"/>
      <c r="U11" s="1906"/>
      <c r="V11" s="1906"/>
      <c r="W11" s="1906"/>
      <c r="X11" s="1906"/>
      <c r="Y11" s="1906"/>
      <c r="Z11" s="1906"/>
      <c r="AA11" s="1906"/>
      <c r="AB11" s="1906"/>
      <c r="AC11" s="1906"/>
      <c r="AD11" s="1906"/>
      <c r="AE11" s="1906"/>
      <c r="AF11" s="1906"/>
      <c r="AG11" s="1906"/>
      <c r="AH11" s="1906"/>
      <c r="AI11" s="1907"/>
    </row>
    <row r="12" spans="1:40" ht="20.149999999999999" customHeight="1">
      <c r="B12" s="1914"/>
      <c r="C12" s="1915"/>
      <c r="D12" s="1915"/>
      <c r="E12" s="1915"/>
      <c r="F12" s="1915"/>
      <c r="G12" s="1915"/>
      <c r="H12" s="1916"/>
      <c r="I12" s="1917" t="s">
        <v>270</v>
      </c>
      <c r="J12" s="1904"/>
      <c r="K12" s="1904"/>
      <c r="L12" s="1904"/>
      <c r="M12" s="1904"/>
      <c r="N12" s="1904"/>
      <c r="O12" s="1904"/>
      <c r="P12" s="1905"/>
      <c r="Q12" s="1906"/>
      <c r="R12" s="1906"/>
      <c r="S12" s="1906"/>
      <c r="T12" s="1906"/>
      <c r="U12" s="1906"/>
      <c r="V12" s="1906"/>
      <c r="W12" s="1906"/>
      <c r="X12" s="1906"/>
      <c r="Y12" s="147" t="s">
        <v>271</v>
      </c>
      <c r="Z12" s="146"/>
      <c r="AA12" s="146"/>
      <c r="AB12" s="147" t="s">
        <v>272</v>
      </c>
      <c r="AC12" s="146"/>
      <c r="AD12" s="146"/>
      <c r="AE12" s="146"/>
      <c r="AF12" s="146"/>
      <c r="AG12" s="146"/>
      <c r="AH12" s="146"/>
      <c r="AI12" s="145"/>
    </row>
    <row r="13" spans="1:40" ht="20.149999999999999" customHeight="1">
      <c r="B13" s="1908" t="s">
        <v>273</v>
      </c>
      <c r="C13" s="1909"/>
      <c r="D13" s="1909"/>
      <c r="E13" s="1909"/>
      <c r="F13" s="1909"/>
      <c r="G13" s="1909"/>
      <c r="H13" s="1910"/>
      <c r="I13" s="1925" t="s">
        <v>274</v>
      </c>
      <c r="J13" s="1926"/>
      <c r="K13" s="1926"/>
      <c r="L13" s="1926"/>
      <c r="M13" s="1926"/>
      <c r="N13" s="148"/>
      <c r="O13" s="148"/>
      <c r="P13" s="148" t="s">
        <v>275</v>
      </c>
      <c r="Q13" s="148"/>
      <c r="R13" s="148"/>
      <c r="S13" s="148"/>
      <c r="T13" s="148"/>
      <c r="U13" s="148"/>
      <c r="V13" s="148"/>
      <c r="W13" s="148"/>
      <c r="X13" s="148"/>
      <c r="Y13" s="148"/>
      <c r="Z13" s="148"/>
      <c r="AA13" s="148"/>
      <c r="AB13" s="148"/>
      <c r="AC13" s="148"/>
      <c r="AD13" s="148"/>
      <c r="AE13" s="148"/>
      <c r="AF13" s="148"/>
      <c r="AG13" s="148"/>
      <c r="AH13" s="148"/>
      <c r="AI13" s="149"/>
    </row>
    <row r="14" spans="1:40" ht="57" customHeight="1">
      <c r="B14" s="1919"/>
      <c r="C14" s="1920"/>
      <c r="D14" s="1920"/>
      <c r="E14" s="1920"/>
      <c r="F14" s="1920"/>
      <c r="G14" s="1920"/>
      <c r="H14" s="1921"/>
      <c r="I14" s="1919"/>
      <c r="J14" s="1920"/>
      <c r="K14" s="1920"/>
      <c r="L14" s="1920"/>
      <c r="M14" s="1920"/>
      <c r="N14" s="1920"/>
      <c r="O14" s="1920"/>
      <c r="P14" s="1920"/>
      <c r="Q14" s="1920"/>
      <c r="R14" s="1920"/>
      <c r="S14" s="1920"/>
      <c r="T14" s="1920"/>
      <c r="U14" s="1920"/>
      <c r="V14" s="1920"/>
      <c r="W14" s="1920"/>
      <c r="X14" s="1920"/>
      <c r="Y14" s="1920"/>
      <c r="Z14" s="1920"/>
      <c r="AA14" s="1920"/>
      <c r="AB14" s="1920"/>
      <c r="AC14" s="1920"/>
      <c r="AD14" s="1920"/>
      <c r="AE14" s="1920"/>
      <c r="AF14" s="1920"/>
      <c r="AG14" s="1920"/>
      <c r="AH14" s="1920"/>
      <c r="AI14" s="1921"/>
    </row>
    <row r="15" spans="1:40" ht="20.149999999999999" customHeight="1">
      <c r="B15" s="1922"/>
      <c r="C15" s="1923"/>
      <c r="D15" s="1923"/>
      <c r="E15" s="1923"/>
      <c r="F15" s="1923"/>
      <c r="G15" s="1923"/>
      <c r="H15" s="1924"/>
      <c r="I15" s="150"/>
      <c r="J15" s="151"/>
      <c r="K15" s="151"/>
      <c r="L15" s="151"/>
      <c r="M15" s="151"/>
      <c r="N15" s="151"/>
      <c r="O15" s="151"/>
      <c r="P15" s="151"/>
      <c r="Q15" s="151"/>
      <c r="R15" s="151"/>
      <c r="S15" s="151"/>
      <c r="T15" s="151"/>
      <c r="U15" s="151"/>
      <c r="V15" s="151"/>
      <c r="W15" s="151"/>
      <c r="X15" s="151"/>
      <c r="Y15" s="151" t="s">
        <v>276</v>
      </c>
      <c r="Z15" s="151"/>
      <c r="AA15" s="151"/>
      <c r="AB15" s="151"/>
      <c r="AC15" s="151"/>
      <c r="AD15" s="151"/>
      <c r="AE15" s="151"/>
      <c r="AF15" s="151"/>
      <c r="AG15" s="151" t="s">
        <v>187</v>
      </c>
      <c r="AH15" s="151"/>
      <c r="AI15" s="152"/>
    </row>
    <row r="16" spans="1:40" ht="87.75" customHeight="1">
      <c r="B16" s="1927" t="s">
        <v>277</v>
      </c>
      <c r="C16" s="1928"/>
      <c r="D16" s="1928"/>
      <c r="E16" s="1928"/>
      <c r="F16" s="1928"/>
      <c r="G16" s="1928"/>
      <c r="H16" s="1929"/>
      <c r="I16" s="1905"/>
      <c r="J16" s="1906"/>
      <c r="K16" s="1906"/>
      <c r="L16" s="1906"/>
      <c r="M16" s="1906"/>
      <c r="N16" s="1906"/>
      <c r="O16" s="1906"/>
      <c r="P16" s="1906"/>
      <c r="Q16" s="1906"/>
      <c r="R16" s="1906"/>
      <c r="S16" s="1906"/>
      <c r="T16" s="1906"/>
      <c r="U16" s="1906"/>
      <c r="V16" s="1906"/>
      <c r="W16" s="1906"/>
      <c r="X16" s="1906"/>
      <c r="Y16" s="1906"/>
      <c r="Z16" s="1906"/>
      <c r="AA16" s="1906"/>
      <c r="AB16" s="1906"/>
      <c r="AC16" s="1906"/>
      <c r="AD16" s="1906"/>
      <c r="AE16" s="1906"/>
      <c r="AF16" s="1906"/>
      <c r="AG16" s="1906"/>
      <c r="AH16" s="1906"/>
      <c r="AI16" s="1907"/>
    </row>
    <row r="17" spans="2:35" ht="20.149999999999999" customHeight="1">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row>
    <row r="18" spans="2:35" ht="20.149999999999999" customHeight="1">
      <c r="B18" s="144" t="s">
        <v>278</v>
      </c>
      <c r="C18" s="144">
        <v>1</v>
      </c>
      <c r="D18" s="1918" t="s">
        <v>279</v>
      </c>
      <c r="E18" s="1918"/>
      <c r="F18" s="1918"/>
      <c r="G18" s="1918"/>
      <c r="H18" s="1918"/>
      <c r="I18" s="1918"/>
      <c r="J18" s="1918"/>
      <c r="K18" s="1918"/>
      <c r="L18" s="1918"/>
      <c r="M18" s="1918"/>
      <c r="N18" s="1918"/>
      <c r="O18" s="1918"/>
      <c r="P18" s="1918"/>
      <c r="Q18" s="1918"/>
      <c r="R18" s="1918"/>
      <c r="S18" s="1918"/>
      <c r="T18" s="1918"/>
      <c r="U18" s="1918"/>
      <c r="V18" s="1918"/>
      <c r="W18" s="1918"/>
      <c r="X18" s="1918"/>
      <c r="Y18" s="1918"/>
      <c r="Z18" s="1918"/>
      <c r="AA18" s="1918"/>
      <c r="AB18" s="1918"/>
      <c r="AC18" s="1918"/>
      <c r="AD18" s="1918"/>
      <c r="AE18" s="1918"/>
      <c r="AF18" s="1918"/>
      <c r="AG18" s="1918"/>
      <c r="AH18" s="1918"/>
      <c r="AI18" s="1918"/>
    </row>
    <row r="19" spans="2:35" ht="20.149999999999999" customHeight="1">
      <c r="B19" s="144"/>
      <c r="C19" s="144"/>
      <c r="D19" s="1918"/>
      <c r="E19" s="1918"/>
      <c r="F19" s="1918"/>
      <c r="G19" s="1918"/>
      <c r="H19" s="1918"/>
      <c r="I19" s="1918"/>
      <c r="J19" s="1918"/>
      <c r="K19" s="1918"/>
      <c r="L19" s="1918"/>
      <c r="M19" s="1918"/>
      <c r="N19" s="1918"/>
      <c r="O19" s="1918"/>
      <c r="P19" s="1918"/>
      <c r="Q19" s="1918"/>
      <c r="R19" s="1918"/>
      <c r="S19" s="1918"/>
      <c r="T19" s="1918"/>
      <c r="U19" s="1918"/>
      <c r="V19" s="1918"/>
      <c r="W19" s="1918"/>
      <c r="X19" s="1918"/>
      <c r="Y19" s="1918"/>
      <c r="Z19" s="1918"/>
      <c r="AA19" s="1918"/>
      <c r="AB19" s="1918"/>
      <c r="AC19" s="1918"/>
      <c r="AD19" s="1918"/>
      <c r="AE19" s="1918"/>
      <c r="AF19" s="1918"/>
      <c r="AG19" s="1918"/>
      <c r="AH19" s="1918"/>
      <c r="AI19" s="1918"/>
    </row>
    <row r="20" spans="2:35" ht="20.149999999999999" customHeight="1">
      <c r="B20" s="144"/>
      <c r="C20" s="144">
        <v>2</v>
      </c>
      <c r="D20" s="144" t="s">
        <v>280</v>
      </c>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row>
    <row r="21" spans="2:35" ht="20.149999999999999" customHeight="1">
      <c r="B21" s="154"/>
      <c r="C21" s="154">
        <v>3</v>
      </c>
      <c r="D21" s="144" t="s">
        <v>281</v>
      </c>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row>
    <row r="22" spans="2:35" ht="20.149999999999999" customHeight="1">
      <c r="B22" s="154"/>
      <c r="C22" s="154">
        <v>4</v>
      </c>
      <c r="D22" s="144" t="s">
        <v>282</v>
      </c>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144"/>
    </row>
    <row r="23" spans="2:35" ht="20.149999999999999" customHeight="1">
      <c r="B23" s="154"/>
      <c r="C23" s="154"/>
      <c r="D23" s="1918"/>
      <c r="E23" s="1918"/>
      <c r="F23" s="1918"/>
      <c r="G23" s="1918"/>
      <c r="H23" s="1918"/>
      <c r="I23" s="1918"/>
      <c r="J23" s="1918"/>
      <c r="K23" s="1918"/>
      <c r="L23" s="1918"/>
      <c r="M23" s="1918"/>
      <c r="N23" s="1918"/>
      <c r="O23" s="1918"/>
      <c r="P23" s="1918"/>
      <c r="Q23" s="1918"/>
      <c r="R23" s="1918"/>
      <c r="S23" s="1918"/>
      <c r="T23" s="1918"/>
      <c r="U23" s="1918"/>
      <c r="V23" s="1918"/>
      <c r="W23" s="1918"/>
      <c r="X23" s="1918"/>
      <c r="Y23" s="1918"/>
      <c r="Z23" s="1918"/>
      <c r="AA23" s="1918"/>
      <c r="AB23" s="1918"/>
      <c r="AC23" s="1918"/>
      <c r="AD23" s="1918"/>
      <c r="AE23" s="1918"/>
      <c r="AF23" s="1918"/>
      <c r="AG23" s="1918"/>
      <c r="AH23" s="1918"/>
      <c r="AI23" s="1918"/>
    </row>
    <row r="24" spans="2:35" ht="20.149999999999999" customHeight="1">
      <c r="B24" s="154"/>
      <c r="C24" s="154"/>
      <c r="D24" s="1918"/>
      <c r="E24" s="1918"/>
      <c r="F24" s="1918"/>
      <c r="G24" s="1918"/>
      <c r="H24" s="1918"/>
      <c r="I24" s="1918"/>
      <c r="J24" s="1918"/>
      <c r="K24" s="1918"/>
      <c r="L24" s="1918"/>
      <c r="M24" s="1918"/>
      <c r="N24" s="1918"/>
      <c r="O24" s="1918"/>
      <c r="P24" s="1918"/>
      <c r="Q24" s="1918"/>
      <c r="R24" s="1918"/>
      <c r="S24" s="1918"/>
      <c r="T24" s="1918"/>
      <c r="U24" s="1918"/>
      <c r="V24" s="1918"/>
      <c r="W24" s="1918"/>
      <c r="X24" s="1918"/>
      <c r="Y24" s="1918"/>
      <c r="Z24" s="1918"/>
      <c r="AA24" s="1918"/>
      <c r="AB24" s="1918"/>
      <c r="AC24" s="1918"/>
      <c r="AD24" s="1918"/>
      <c r="AE24" s="1918"/>
      <c r="AF24" s="1918"/>
      <c r="AG24" s="1918"/>
      <c r="AH24" s="1918"/>
      <c r="AI24" s="1918"/>
    </row>
    <row r="25" spans="2:35">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row>
  </sheetData>
  <mergeCells count="21">
    <mergeCell ref="I9:L9"/>
    <mergeCell ref="AA3:AI3"/>
    <mergeCell ref="B5:AI5"/>
    <mergeCell ref="B8:H9"/>
    <mergeCell ref="I8:L8"/>
    <mergeCell ref="M8:AI8"/>
    <mergeCell ref="D23:AI24"/>
    <mergeCell ref="B13:H15"/>
    <mergeCell ref="I13:M13"/>
    <mergeCell ref="I14:AI14"/>
    <mergeCell ref="B16:H16"/>
    <mergeCell ref="D18:AI19"/>
    <mergeCell ref="I10:L11"/>
    <mergeCell ref="I16:AI16"/>
    <mergeCell ref="B10:H12"/>
    <mergeCell ref="I12:O12"/>
    <mergeCell ref="M10:O10"/>
    <mergeCell ref="M11:O11"/>
    <mergeCell ref="P12:X12"/>
    <mergeCell ref="P10:AI10"/>
    <mergeCell ref="P11:AI11"/>
  </mergeCells>
  <phoneticPr fontId="4"/>
  <pageMargins left="0.75" right="0.55000000000000004" top="1" bottom="0.66" header="0.51200000000000001" footer="0.51200000000000001"/>
  <pageSetup paperSize="9" scale="9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28"/>
  <sheetViews>
    <sheetView view="pageBreakPreview" zoomScaleNormal="100" zoomScaleSheetLayoutView="100" workbookViewId="0">
      <selection activeCell="B4" sqref="B4"/>
    </sheetView>
  </sheetViews>
  <sheetFormatPr defaultRowHeight="13"/>
  <cols>
    <col min="1" max="1" width="4.6328125" customWidth="1"/>
    <col min="2" max="2" width="27.453125" customWidth="1"/>
    <col min="3" max="3" width="6.7265625" customWidth="1"/>
    <col min="4" max="5" width="21.26953125" customWidth="1"/>
    <col min="6" max="6" width="3.08984375" customWidth="1"/>
    <col min="7" max="7" width="4" customWidth="1"/>
    <col min="8" max="8" width="2.453125" customWidth="1"/>
  </cols>
  <sheetData>
    <row r="1" spans="1:8" s="112" customFormat="1" ht="14">
      <c r="A1" s="327" t="s">
        <v>459</v>
      </c>
      <c r="B1" s="208"/>
      <c r="C1" s="208"/>
      <c r="D1" s="208"/>
      <c r="E1" s="208"/>
      <c r="F1" s="208"/>
      <c r="G1" s="208"/>
      <c r="H1" s="208"/>
    </row>
    <row r="2" spans="1:8" ht="27.75" customHeight="1">
      <c r="A2" s="21"/>
      <c r="E2" s="1831" t="s">
        <v>361</v>
      </c>
      <c r="F2" s="1831"/>
    </row>
    <row r="3" spans="1:8" ht="36" customHeight="1">
      <c r="A3" s="1830" t="s">
        <v>49</v>
      </c>
      <c r="B3" s="1830"/>
      <c r="C3" s="1830"/>
      <c r="D3" s="1830"/>
      <c r="E3" s="1830"/>
      <c r="F3" s="1830"/>
    </row>
    <row r="4" spans="1:8" ht="36" customHeight="1">
      <c r="A4" s="18"/>
      <c r="B4" s="18"/>
      <c r="C4" s="18"/>
      <c r="D4" s="18"/>
      <c r="E4" s="18"/>
      <c r="F4" s="18"/>
    </row>
    <row r="5" spans="1:8" ht="36" customHeight="1">
      <c r="A5" s="18"/>
      <c r="B5" s="29" t="s">
        <v>44</v>
      </c>
      <c r="C5" s="23"/>
      <c r="D5" s="24"/>
      <c r="E5" s="24"/>
      <c r="F5" s="25"/>
    </row>
    <row r="6" spans="1:8" ht="46.5" customHeight="1">
      <c r="B6" s="33" t="s">
        <v>169</v>
      </c>
      <c r="C6" s="1828" t="s">
        <v>188</v>
      </c>
      <c r="D6" s="1828"/>
      <c r="E6" s="1828"/>
      <c r="F6" s="1829"/>
    </row>
    <row r="7" spans="1:8" ht="46.5" customHeight="1">
      <c r="B7" s="1940" t="s">
        <v>50</v>
      </c>
      <c r="C7" s="38">
        <v>1</v>
      </c>
      <c r="D7" s="36" t="s">
        <v>184</v>
      </c>
      <c r="E7" s="30"/>
      <c r="F7" s="31"/>
    </row>
    <row r="8" spans="1:8" ht="46.5" customHeight="1">
      <c r="B8" s="1941"/>
      <c r="C8" s="38">
        <v>2</v>
      </c>
      <c r="D8" s="36" t="s">
        <v>185</v>
      </c>
      <c r="E8" s="30"/>
      <c r="F8" s="31"/>
    </row>
    <row r="9" spans="1:8" ht="46.5" customHeight="1">
      <c r="B9" s="1942"/>
      <c r="C9" s="39">
        <v>3</v>
      </c>
      <c r="D9" s="37" t="s">
        <v>186</v>
      </c>
      <c r="E9" s="6"/>
      <c r="F9" s="7"/>
    </row>
    <row r="10" spans="1:8">
      <c r="B10" s="33"/>
      <c r="C10" s="10"/>
      <c r="D10" s="10"/>
      <c r="E10" s="10"/>
      <c r="F10" s="11"/>
    </row>
    <row r="11" spans="1:8" ht="29.25" customHeight="1">
      <c r="B11" s="34" t="s">
        <v>189</v>
      </c>
      <c r="C11" s="4"/>
      <c r="D11" s="12" t="s">
        <v>187</v>
      </c>
      <c r="E11" s="40"/>
      <c r="F11" s="5"/>
    </row>
    <row r="12" spans="1:8">
      <c r="B12" s="35"/>
      <c r="C12" s="6"/>
      <c r="D12" s="6"/>
      <c r="E12" s="6"/>
      <c r="F12" s="7"/>
    </row>
    <row r="13" spans="1:8">
      <c r="B13" s="33"/>
      <c r="C13" s="10"/>
      <c r="D13" s="10"/>
      <c r="E13" s="10"/>
      <c r="F13" s="11"/>
    </row>
    <row r="14" spans="1:8" ht="24.75" customHeight="1">
      <c r="B14" s="56" t="s">
        <v>59</v>
      </c>
      <c r="C14" s="4"/>
      <c r="D14" s="12" t="s">
        <v>187</v>
      </c>
      <c r="E14" s="40"/>
      <c r="F14" s="5"/>
    </row>
    <row r="15" spans="1:8" ht="15.5" customHeight="1">
      <c r="B15" s="57" t="s">
        <v>58</v>
      </c>
      <c r="C15" s="6"/>
      <c r="D15" s="1939" t="s">
        <v>60</v>
      </c>
      <c r="E15" s="1939"/>
      <c r="F15" s="7"/>
    </row>
    <row r="18" spans="2:7" ht="24.75" customHeight="1">
      <c r="B18" t="s">
        <v>182</v>
      </c>
    </row>
    <row r="19" spans="2:7" ht="24.75" customHeight="1">
      <c r="B19" t="s">
        <v>190</v>
      </c>
    </row>
    <row r="20" spans="2:7" ht="28.5" customHeight="1">
      <c r="B20" s="32" t="s">
        <v>191</v>
      </c>
      <c r="C20" s="58"/>
    </row>
    <row r="21" spans="2:7" ht="24" customHeight="1">
      <c r="B21" s="22" t="s">
        <v>74</v>
      </c>
    </row>
    <row r="22" spans="2:7">
      <c r="B22" t="s">
        <v>61</v>
      </c>
    </row>
    <row r="23" spans="2:7">
      <c r="B23" t="s">
        <v>62</v>
      </c>
    </row>
    <row r="24" spans="2:7">
      <c r="B24" t="s">
        <v>63</v>
      </c>
    </row>
    <row r="25" spans="2:7">
      <c r="B25" t="s">
        <v>64</v>
      </c>
    </row>
    <row r="26" spans="2:7">
      <c r="B26" t="s">
        <v>65</v>
      </c>
    </row>
    <row r="28" spans="2:7" ht="82.5" customHeight="1">
      <c r="B28" s="1938" t="s">
        <v>72</v>
      </c>
      <c r="C28" s="1938"/>
      <c r="D28" s="1938"/>
      <c r="E28" s="1938"/>
      <c r="F28" s="1938"/>
      <c r="G28" s="1938"/>
    </row>
  </sheetData>
  <mergeCells count="6">
    <mergeCell ref="B28:G28"/>
    <mergeCell ref="E2:F2"/>
    <mergeCell ref="D15:E15"/>
    <mergeCell ref="C6:F6"/>
    <mergeCell ref="A3:F3"/>
    <mergeCell ref="B7:B9"/>
  </mergeCells>
  <phoneticPr fontId="4"/>
  <printOptions horizontalCentered="1"/>
  <pageMargins left="0.55118110236220474" right="0.38" top="0.98425196850393704" bottom="0.98425196850393704" header="0.51181102362204722" footer="0.51181102362204722"/>
  <pageSetup paperSize="9" scale="95"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98909-2AEF-475D-B71B-3BB9D2F4E658}">
  <sheetPr>
    <tabColor rgb="FF0070C0"/>
    <pageSetUpPr fitToPage="1"/>
  </sheetPr>
  <dimension ref="A1:Z156"/>
  <sheetViews>
    <sheetView view="pageBreakPreview" zoomScaleNormal="130" zoomScaleSheetLayoutView="100" workbookViewId="0">
      <selection activeCell="B2" sqref="B2"/>
    </sheetView>
  </sheetViews>
  <sheetFormatPr defaultColWidth="4.36328125" defaultRowHeight="13"/>
  <cols>
    <col min="1" max="2" width="2.81640625" style="349" customWidth="1"/>
    <col min="3" max="3" width="11.54296875" style="349" customWidth="1"/>
    <col min="4" max="8" width="5" style="349" customWidth="1"/>
    <col min="9" max="9" width="8.26953125" style="349" customWidth="1"/>
    <col min="10" max="18" width="5" style="349" customWidth="1"/>
    <col min="19" max="20" width="8.26953125" style="349" customWidth="1"/>
    <col min="21" max="24" width="5" style="349" customWidth="1"/>
    <col min="25" max="25" width="10.6328125" style="349" customWidth="1"/>
    <col min="26" max="26" width="2.81640625" style="349" customWidth="1"/>
    <col min="27" max="257" width="4.36328125" style="349"/>
    <col min="258" max="258" width="3.08984375" style="349" customWidth="1"/>
    <col min="259" max="259" width="2.54296875" style="349" customWidth="1"/>
    <col min="260" max="260" width="10.08984375" style="349" customWidth="1"/>
    <col min="261" max="265" width="4.36328125" style="349"/>
    <col min="266" max="266" width="8" style="349" customWidth="1"/>
    <col min="267" max="268" width="4.36328125" style="349"/>
    <col min="269" max="274" width="5.54296875" style="349" customWidth="1"/>
    <col min="275" max="275" width="4.36328125" style="349"/>
    <col min="276" max="277" width="7.36328125" style="349" customWidth="1"/>
    <col min="278" max="280" width="4.36328125" style="349"/>
    <col min="281" max="281" width="2.54296875" style="349" customWidth="1"/>
    <col min="282" max="282" width="3.6328125" style="349" customWidth="1"/>
    <col min="283" max="513" width="4.36328125" style="349"/>
    <col min="514" max="514" width="3.08984375" style="349" customWidth="1"/>
    <col min="515" max="515" width="2.54296875" style="349" customWidth="1"/>
    <col min="516" max="516" width="10.08984375" style="349" customWidth="1"/>
    <col min="517" max="521" width="4.36328125" style="349"/>
    <col min="522" max="522" width="8" style="349" customWidth="1"/>
    <col min="523" max="524" width="4.36328125" style="349"/>
    <col min="525" max="530" width="5.54296875" style="349" customWidth="1"/>
    <col min="531" max="531" width="4.36328125" style="349"/>
    <col min="532" max="533" width="7.36328125" style="349" customWidth="1"/>
    <col min="534" max="536" width="4.36328125" style="349"/>
    <col min="537" max="537" width="2.54296875" style="349" customWidth="1"/>
    <col min="538" max="538" width="3.6328125" style="349" customWidth="1"/>
    <col min="539" max="769" width="4.36328125" style="349"/>
    <col min="770" max="770" width="3.08984375" style="349" customWidth="1"/>
    <col min="771" max="771" width="2.54296875" style="349" customWidth="1"/>
    <col min="772" max="772" width="10.08984375" style="349" customWidth="1"/>
    <col min="773" max="777" width="4.36328125" style="349"/>
    <col min="778" max="778" width="8" style="349" customWidth="1"/>
    <col min="779" max="780" width="4.36328125" style="349"/>
    <col min="781" max="786" width="5.54296875" style="349" customWidth="1"/>
    <col min="787" max="787" width="4.36328125" style="349"/>
    <col min="788" max="789" width="7.36328125" style="349" customWidth="1"/>
    <col min="790" max="792" width="4.36328125" style="349"/>
    <col min="793" max="793" width="2.54296875" style="349" customWidth="1"/>
    <col min="794" max="794" width="3.6328125" style="349" customWidth="1"/>
    <col min="795" max="1025" width="4.36328125" style="349"/>
    <col min="1026" max="1026" width="3.08984375" style="349" customWidth="1"/>
    <col min="1027" max="1027" width="2.54296875" style="349" customWidth="1"/>
    <col min="1028" max="1028" width="10.08984375" style="349" customWidth="1"/>
    <col min="1029" max="1033" width="4.36328125" style="349"/>
    <col min="1034" max="1034" width="8" style="349" customWidth="1"/>
    <col min="1035" max="1036" width="4.36328125" style="349"/>
    <col min="1037" max="1042" width="5.54296875" style="349" customWidth="1"/>
    <col min="1043" max="1043" width="4.36328125" style="349"/>
    <col min="1044" max="1045" width="7.36328125" style="349" customWidth="1"/>
    <col min="1046" max="1048" width="4.36328125" style="349"/>
    <col min="1049" max="1049" width="2.54296875" style="349" customWidth="1"/>
    <col min="1050" max="1050" width="3.6328125" style="349" customWidth="1"/>
    <col min="1051" max="1281" width="4.36328125" style="349"/>
    <col min="1282" max="1282" width="3.08984375" style="349" customWidth="1"/>
    <col min="1283" max="1283" width="2.54296875" style="349" customWidth="1"/>
    <col min="1284" max="1284" width="10.08984375" style="349" customWidth="1"/>
    <col min="1285" max="1289" width="4.36328125" style="349"/>
    <col min="1290" max="1290" width="8" style="349" customWidth="1"/>
    <col min="1291" max="1292" width="4.36328125" style="349"/>
    <col min="1293" max="1298" width="5.54296875" style="349" customWidth="1"/>
    <col min="1299" max="1299" width="4.36328125" style="349"/>
    <col min="1300" max="1301" width="7.36328125" style="349" customWidth="1"/>
    <col min="1302" max="1304" width="4.36328125" style="349"/>
    <col min="1305" max="1305" width="2.54296875" style="349" customWidth="1"/>
    <col min="1306" max="1306" width="3.6328125" style="349" customWidth="1"/>
    <col min="1307" max="1537" width="4.36328125" style="349"/>
    <col min="1538" max="1538" width="3.08984375" style="349" customWidth="1"/>
    <col min="1539" max="1539" width="2.54296875" style="349" customWidth="1"/>
    <col min="1540" max="1540" width="10.08984375" style="349" customWidth="1"/>
    <col min="1541" max="1545" width="4.36328125" style="349"/>
    <col min="1546" max="1546" width="8" style="349" customWidth="1"/>
    <col min="1547" max="1548" width="4.36328125" style="349"/>
    <col min="1549" max="1554" width="5.54296875" style="349" customWidth="1"/>
    <col min="1555" max="1555" width="4.36328125" style="349"/>
    <col min="1556" max="1557" width="7.36328125" style="349" customWidth="1"/>
    <col min="1558" max="1560" width="4.36328125" style="349"/>
    <col min="1561" max="1561" width="2.54296875" style="349" customWidth="1"/>
    <col min="1562" max="1562" width="3.6328125" style="349" customWidth="1"/>
    <col min="1563" max="1793" width="4.36328125" style="349"/>
    <col min="1794" max="1794" width="3.08984375" style="349" customWidth="1"/>
    <col min="1795" max="1795" width="2.54296875" style="349" customWidth="1"/>
    <col min="1796" max="1796" width="10.08984375" style="349" customWidth="1"/>
    <col min="1797" max="1801" width="4.36328125" style="349"/>
    <col min="1802" max="1802" width="8" style="349" customWidth="1"/>
    <col min="1803" max="1804" width="4.36328125" style="349"/>
    <col min="1805" max="1810" width="5.54296875" style="349" customWidth="1"/>
    <col min="1811" max="1811" width="4.36328125" style="349"/>
    <col min="1812" max="1813" width="7.36328125" style="349" customWidth="1"/>
    <col min="1814" max="1816" width="4.36328125" style="349"/>
    <col min="1817" max="1817" width="2.54296875" style="349" customWidth="1"/>
    <col min="1818" max="1818" width="3.6328125" style="349" customWidth="1"/>
    <col min="1819" max="2049" width="4.36328125" style="349"/>
    <col min="2050" max="2050" width="3.08984375" style="349" customWidth="1"/>
    <col min="2051" max="2051" width="2.54296875" style="349" customWidth="1"/>
    <col min="2052" max="2052" width="10.08984375" style="349" customWidth="1"/>
    <col min="2053" max="2057" width="4.36328125" style="349"/>
    <col min="2058" max="2058" width="8" style="349" customWidth="1"/>
    <col min="2059" max="2060" width="4.36328125" style="349"/>
    <col min="2061" max="2066" width="5.54296875" style="349" customWidth="1"/>
    <col min="2067" max="2067" width="4.36328125" style="349"/>
    <col min="2068" max="2069" width="7.36328125" style="349" customWidth="1"/>
    <col min="2070" max="2072" width="4.36328125" style="349"/>
    <col min="2073" max="2073" width="2.54296875" style="349" customWidth="1"/>
    <col min="2074" max="2074" width="3.6328125" style="349" customWidth="1"/>
    <col min="2075" max="2305" width="4.36328125" style="349"/>
    <col min="2306" max="2306" width="3.08984375" style="349" customWidth="1"/>
    <col min="2307" max="2307" width="2.54296875" style="349" customWidth="1"/>
    <col min="2308" max="2308" width="10.08984375" style="349" customWidth="1"/>
    <col min="2309" max="2313" width="4.36328125" style="349"/>
    <col min="2314" max="2314" width="8" style="349" customWidth="1"/>
    <col min="2315" max="2316" width="4.36328125" style="349"/>
    <col min="2317" max="2322" width="5.54296875" style="349" customWidth="1"/>
    <col min="2323" max="2323" width="4.36328125" style="349"/>
    <col min="2324" max="2325" width="7.36328125" style="349" customWidth="1"/>
    <col min="2326" max="2328" width="4.36328125" style="349"/>
    <col min="2329" max="2329" width="2.54296875" style="349" customWidth="1"/>
    <col min="2330" max="2330" width="3.6328125" style="349" customWidth="1"/>
    <col min="2331" max="2561" width="4.36328125" style="349"/>
    <col min="2562" max="2562" width="3.08984375" style="349" customWidth="1"/>
    <col min="2563" max="2563" width="2.54296875" style="349" customWidth="1"/>
    <col min="2564" max="2564" width="10.08984375" style="349" customWidth="1"/>
    <col min="2565" max="2569" width="4.36328125" style="349"/>
    <col min="2570" max="2570" width="8" style="349" customWidth="1"/>
    <col min="2571" max="2572" width="4.36328125" style="349"/>
    <col min="2573" max="2578" width="5.54296875" style="349" customWidth="1"/>
    <col min="2579" max="2579" width="4.36328125" style="349"/>
    <col min="2580" max="2581" width="7.36328125" style="349" customWidth="1"/>
    <col min="2582" max="2584" width="4.36328125" style="349"/>
    <col min="2585" max="2585" width="2.54296875" style="349" customWidth="1"/>
    <col min="2586" max="2586" width="3.6328125" style="349" customWidth="1"/>
    <col min="2587" max="2817" width="4.36328125" style="349"/>
    <col min="2818" max="2818" width="3.08984375" style="349" customWidth="1"/>
    <col min="2819" max="2819" width="2.54296875" style="349" customWidth="1"/>
    <col min="2820" max="2820" width="10.08984375" style="349" customWidth="1"/>
    <col min="2821" max="2825" width="4.36328125" style="349"/>
    <col min="2826" max="2826" width="8" style="349" customWidth="1"/>
    <col min="2827" max="2828" width="4.36328125" style="349"/>
    <col min="2829" max="2834" width="5.54296875" style="349" customWidth="1"/>
    <col min="2835" max="2835" width="4.36328125" style="349"/>
    <col min="2836" max="2837" width="7.36328125" style="349" customWidth="1"/>
    <col min="2838" max="2840" width="4.36328125" style="349"/>
    <col min="2841" max="2841" width="2.54296875" style="349" customWidth="1"/>
    <col min="2842" max="2842" width="3.6328125" style="349" customWidth="1"/>
    <col min="2843" max="3073" width="4.36328125" style="349"/>
    <col min="3074" max="3074" width="3.08984375" style="349" customWidth="1"/>
    <col min="3075" max="3075" width="2.54296875" style="349" customWidth="1"/>
    <col min="3076" max="3076" width="10.08984375" style="349" customWidth="1"/>
    <col min="3077" max="3081" width="4.36328125" style="349"/>
    <col min="3082" max="3082" width="8" style="349" customWidth="1"/>
    <col min="3083" max="3084" width="4.36328125" style="349"/>
    <col min="3085" max="3090" width="5.54296875" style="349" customWidth="1"/>
    <col min="3091" max="3091" width="4.36328125" style="349"/>
    <col min="3092" max="3093" width="7.36328125" style="349" customWidth="1"/>
    <col min="3094" max="3096" width="4.36328125" style="349"/>
    <col min="3097" max="3097" width="2.54296875" style="349" customWidth="1"/>
    <col min="3098" max="3098" width="3.6328125" style="349" customWidth="1"/>
    <col min="3099" max="3329" width="4.36328125" style="349"/>
    <col min="3330" max="3330" width="3.08984375" style="349" customWidth="1"/>
    <col min="3331" max="3331" width="2.54296875" style="349" customWidth="1"/>
    <col min="3332" max="3332" width="10.08984375" style="349" customWidth="1"/>
    <col min="3333" max="3337" width="4.36328125" style="349"/>
    <col min="3338" max="3338" width="8" style="349" customWidth="1"/>
    <col min="3339" max="3340" width="4.36328125" style="349"/>
    <col min="3341" max="3346" width="5.54296875" style="349" customWidth="1"/>
    <col min="3347" max="3347" width="4.36328125" style="349"/>
    <col min="3348" max="3349" width="7.36328125" style="349" customWidth="1"/>
    <col min="3350" max="3352" width="4.36328125" style="349"/>
    <col min="3353" max="3353" width="2.54296875" style="349" customWidth="1"/>
    <col min="3354" max="3354" width="3.6328125" style="349" customWidth="1"/>
    <col min="3355" max="3585" width="4.36328125" style="349"/>
    <col min="3586" max="3586" width="3.08984375" style="349" customWidth="1"/>
    <col min="3587" max="3587" width="2.54296875" style="349" customWidth="1"/>
    <col min="3588" max="3588" width="10.08984375" style="349" customWidth="1"/>
    <col min="3589" max="3593" width="4.36328125" style="349"/>
    <col min="3594" max="3594" width="8" style="349" customWidth="1"/>
    <col min="3595" max="3596" width="4.36328125" style="349"/>
    <col min="3597" max="3602" width="5.54296875" style="349" customWidth="1"/>
    <col min="3603" max="3603" width="4.36328125" style="349"/>
    <col min="3604" max="3605" width="7.36328125" style="349" customWidth="1"/>
    <col min="3606" max="3608" width="4.36328125" style="349"/>
    <col min="3609" max="3609" width="2.54296875" style="349" customWidth="1"/>
    <col min="3610" max="3610" width="3.6328125" style="349" customWidth="1"/>
    <col min="3611" max="3841" width="4.36328125" style="349"/>
    <col min="3842" max="3842" width="3.08984375" style="349" customWidth="1"/>
    <col min="3843" max="3843" width="2.54296875" style="349" customWidth="1"/>
    <col min="3844" max="3844" width="10.08984375" style="349" customWidth="1"/>
    <col min="3845" max="3849" width="4.36328125" style="349"/>
    <col min="3850" max="3850" width="8" style="349" customWidth="1"/>
    <col min="3851" max="3852" width="4.36328125" style="349"/>
    <col min="3853" max="3858" width="5.54296875" style="349" customWidth="1"/>
    <col min="3859" max="3859" width="4.36328125" style="349"/>
    <col min="3860" max="3861" width="7.36328125" style="349" customWidth="1"/>
    <col min="3862" max="3864" width="4.36328125" style="349"/>
    <col min="3865" max="3865" width="2.54296875" style="349" customWidth="1"/>
    <col min="3866" max="3866" width="3.6328125" style="349" customWidth="1"/>
    <col min="3867" max="4097" width="4.36328125" style="349"/>
    <col min="4098" max="4098" width="3.08984375" style="349" customWidth="1"/>
    <col min="4099" max="4099" width="2.54296875" style="349" customWidth="1"/>
    <col min="4100" max="4100" width="10.08984375" style="349" customWidth="1"/>
    <col min="4101" max="4105" width="4.36328125" style="349"/>
    <col min="4106" max="4106" width="8" style="349" customWidth="1"/>
    <col min="4107" max="4108" width="4.36328125" style="349"/>
    <col min="4109" max="4114" width="5.54296875" style="349" customWidth="1"/>
    <col min="4115" max="4115" width="4.36328125" style="349"/>
    <col min="4116" max="4117" width="7.36328125" style="349" customWidth="1"/>
    <col min="4118" max="4120" width="4.36328125" style="349"/>
    <col min="4121" max="4121" width="2.54296875" style="349" customWidth="1"/>
    <col min="4122" max="4122" width="3.6328125" style="349" customWidth="1"/>
    <col min="4123" max="4353" width="4.36328125" style="349"/>
    <col min="4354" max="4354" width="3.08984375" style="349" customWidth="1"/>
    <col min="4355" max="4355" width="2.54296875" style="349" customWidth="1"/>
    <col min="4356" max="4356" width="10.08984375" style="349" customWidth="1"/>
    <col min="4357" max="4361" width="4.36328125" style="349"/>
    <col min="4362" max="4362" width="8" style="349" customWidth="1"/>
    <col min="4363" max="4364" width="4.36328125" style="349"/>
    <col min="4365" max="4370" width="5.54296875" style="349" customWidth="1"/>
    <col min="4371" max="4371" width="4.36328125" style="349"/>
    <col min="4372" max="4373" width="7.36328125" style="349" customWidth="1"/>
    <col min="4374" max="4376" width="4.36328125" style="349"/>
    <col min="4377" max="4377" width="2.54296875" style="349" customWidth="1"/>
    <col min="4378" max="4378" width="3.6328125" style="349" customWidth="1"/>
    <col min="4379" max="4609" width="4.36328125" style="349"/>
    <col min="4610" max="4610" width="3.08984375" style="349" customWidth="1"/>
    <col min="4611" max="4611" width="2.54296875" style="349" customWidth="1"/>
    <col min="4612" max="4612" width="10.08984375" style="349" customWidth="1"/>
    <col min="4613" max="4617" width="4.36328125" style="349"/>
    <col min="4618" max="4618" width="8" style="349" customWidth="1"/>
    <col min="4619" max="4620" width="4.36328125" style="349"/>
    <col min="4621" max="4626" width="5.54296875" style="349" customWidth="1"/>
    <col min="4627" max="4627" width="4.36328125" style="349"/>
    <col min="4628" max="4629" width="7.36328125" style="349" customWidth="1"/>
    <col min="4630" max="4632" width="4.36328125" style="349"/>
    <col min="4633" max="4633" width="2.54296875" style="349" customWidth="1"/>
    <col min="4634" max="4634" width="3.6328125" style="349" customWidth="1"/>
    <col min="4635" max="4865" width="4.36328125" style="349"/>
    <col min="4866" max="4866" width="3.08984375" style="349" customWidth="1"/>
    <col min="4867" max="4867" width="2.54296875" style="349" customWidth="1"/>
    <col min="4868" max="4868" width="10.08984375" style="349" customWidth="1"/>
    <col min="4869" max="4873" width="4.36328125" style="349"/>
    <col min="4874" max="4874" width="8" style="349" customWidth="1"/>
    <col min="4875" max="4876" width="4.36328125" style="349"/>
    <col min="4877" max="4882" width="5.54296875" style="349" customWidth="1"/>
    <col min="4883" max="4883" width="4.36328125" style="349"/>
    <col min="4884" max="4885" width="7.36328125" style="349" customWidth="1"/>
    <col min="4886" max="4888" width="4.36328125" style="349"/>
    <col min="4889" max="4889" width="2.54296875" style="349" customWidth="1"/>
    <col min="4890" max="4890" width="3.6328125" style="349" customWidth="1"/>
    <col min="4891" max="5121" width="4.36328125" style="349"/>
    <col min="5122" max="5122" width="3.08984375" style="349" customWidth="1"/>
    <col min="5123" max="5123" width="2.54296875" style="349" customWidth="1"/>
    <col min="5124" max="5124" width="10.08984375" style="349" customWidth="1"/>
    <col min="5125" max="5129" width="4.36328125" style="349"/>
    <col min="5130" max="5130" width="8" style="349" customWidth="1"/>
    <col min="5131" max="5132" width="4.36328125" style="349"/>
    <col min="5133" max="5138" width="5.54296875" style="349" customWidth="1"/>
    <col min="5139" max="5139" width="4.36328125" style="349"/>
    <col min="5140" max="5141" width="7.36328125" style="349" customWidth="1"/>
    <col min="5142" max="5144" width="4.36328125" style="349"/>
    <col min="5145" max="5145" width="2.54296875" style="349" customWidth="1"/>
    <col min="5146" max="5146" width="3.6328125" style="349" customWidth="1"/>
    <col min="5147" max="5377" width="4.36328125" style="349"/>
    <col min="5378" max="5378" width="3.08984375" style="349" customWidth="1"/>
    <col min="5379" max="5379" width="2.54296875" style="349" customWidth="1"/>
    <col min="5380" max="5380" width="10.08984375" style="349" customWidth="1"/>
    <col min="5381" max="5385" width="4.36328125" style="349"/>
    <col min="5386" max="5386" width="8" style="349" customWidth="1"/>
    <col min="5387" max="5388" width="4.36328125" style="349"/>
    <col min="5389" max="5394" width="5.54296875" style="349" customWidth="1"/>
    <col min="5395" max="5395" width="4.36328125" style="349"/>
    <col min="5396" max="5397" width="7.36328125" style="349" customWidth="1"/>
    <col min="5398" max="5400" width="4.36328125" style="349"/>
    <col min="5401" max="5401" width="2.54296875" style="349" customWidth="1"/>
    <col min="5402" max="5402" width="3.6328125" style="349" customWidth="1"/>
    <col min="5403" max="5633" width="4.36328125" style="349"/>
    <col min="5634" max="5634" width="3.08984375" style="349" customWidth="1"/>
    <col min="5635" max="5635" width="2.54296875" style="349" customWidth="1"/>
    <col min="5636" max="5636" width="10.08984375" style="349" customWidth="1"/>
    <col min="5637" max="5641" width="4.36328125" style="349"/>
    <col min="5642" max="5642" width="8" style="349" customWidth="1"/>
    <col min="5643" max="5644" width="4.36328125" style="349"/>
    <col min="5645" max="5650" width="5.54296875" style="349" customWidth="1"/>
    <col min="5651" max="5651" width="4.36328125" style="349"/>
    <col min="5652" max="5653" width="7.36328125" style="349" customWidth="1"/>
    <col min="5654" max="5656" width="4.36328125" style="349"/>
    <col min="5657" max="5657" width="2.54296875" style="349" customWidth="1"/>
    <col min="5658" max="5658" width="3.6328125" style="349" customWidth="1"/>
    <col min="5659" max="5889" width="4.36328125" style="349"/>
    <col min="5890" max="5890" width="3.08984375" style="349" customWidth="1"/>
    <col min="5891" max="5891" width="2.54296875" style="349" customWidth="1"/>
    <col min="5892" max="5892" width="10.08984375" style="349" customWidth="1"/>
    <col min="5893" max="5897" width="4.36328125" style="349"/>
    <col min="5898" max="5898" width="8" style="349" customWidth="1"/>
    <col min="5899" max="5900" width="4.36328125" style="349"/>
    <col min="5901" max="5906" width="5.54296875" style="349" customWidth="1"/>
    <col min="5907" max="5907" width="4.36328125" style="349"/>
    <col min="5908" max="5909" width="7.36328125" style="349" customWidth="1"/>
    <col min="5910" max="5912" width="4.36328125" style="349"/>
    <col min="5913" max="5913" width="2.54296875" style="349" customWidth="1"/>
    <col min="5914" max="5914" width="3.6328125" style="349" customWidth="1"/>
    <col min="5915" max="6145" width="4.36328125" style="349"/>
    <col min="6146" max="6146" width="3.08984375" style="349" customWidth="1"/>
    <col min="6147" max="6147" width="2.54296875" style="349" customWidth="1"/>
    <col min="6148" max="6148" width="10.08984375" style="349" customWidth="1"/>
    <col min="6149" max="6153" width="4.36328125" style="349"/>
    <col min="6154" max="6154" width="8" style="349" customWidth="1"/>
    <col min="6155" max="6156" width="4.36328125" style="349"/>
    <col min="6157" max="6162" width="5.54296875" style="349" customWidth="1"/>
    <col min="6163" max="6163" width="4.36328125" style="349"/>
    <col min="6164" max="6165" width="7.36328125" style="349" customWidth="1"/>
    <col min="6166" max="6168" width="4.36328125" style="349"/>
    <col min="6169" max="6169" width="2.54296875" style="349" customWidth="1"/>
    <col min="6170" max="6170" width="3.6328125" style="349" customWidth="1"/>
    <col min="6171" max="6401" width="4.36328125" style="349"/>
    <col min="6402" max="6402" width="3.08984375" style="349" customWidth="1"/>
    <col min="6403" max="6403" width="2.54296875" style="349" customWidth="1"/>
    <col min="6404" max="6404" width="10.08984375" style="349" customWidth="1"/>
    <col min="6405" max="6409" width="4.36328125" style="349"/>
    <col min="6410" max="6410" width="8" style="349" customWidth="1"/>
    <col min="6411" max="6412" width="4.36328125" style="349"/>
    <col min="6413" max="6418" width="5.54296875" style="349" customWidth="1"/>
    <col min="6419" max="6419" width="4.36328125" style="349"/>
    <col min="6420" max="6421" width="7.36328125" style="349" customWidth="1"/>
    <col min="6422" max="6424" width="4.36328125" style="349"/>
    <col min="6425" max="6425" width="2.54296875" style="349" customWidth="1"/>
    <col min="6426" max="6426" width="3.6328125" style="349" customWidth="1"/>
    <col min="6427" max="6657" width="4.36328125" style="349"/>
    <col min="6658" max="6658" width="3.08984375" style="349" customWidth="1"/>
    <col min="6659" max="6659" width="2.54296875" style="349" customWidth="1"/>
    <col min="6660" max="6660" width="10.08984375" style="349" customWidth="1"/>
    <col min="6661" max="6665" width="4.36328125" style="349"/>
    <col min="6666" max="6666" width="8" style="349" customWidth="1"/>
    <col min="6667" max="6668" width="4.36328125" style="349"/>
    <col min="6669" max="6674" width="5.54296875" style="349" customWidth="1"/>
    <col min="6675" max="6675" width="4.36328125" style="349"/>
    <col min="6676" max="6677" width="7.36328125" style="349" customWidth="1"/>
    <col min="6678" max="6680" width="4.36328125" style="349"/>
    <col min="6681" max="6681" width="2.54296875" style="349" customWidth="1"/>
    <col min="6682" max="6682" width="3.6328125" style="349" customWidth="1"/>
    <col min="6683" max="6913" width="4.36328125" style="349"/>
    <col min="6914" max="6914" width="3.08984375" style="349" customWidth="1"/>
    <col min="6915" max="6915" width="2.54296875" style="349" customWidth="1"/>
    <col min="6916" max="6916" width="10.08984375" style="349" customWidth="1"/>
    <col min="6917" max="6921" width="4.36328125" style="349"/>
    <col min="6922" max="6922" width="8" style="349" customWidth="1"/>
    <col min="6923" max="6924" width="4.36328125" style="349"/>
    <col min="6925" max="6930" width="5.54296875" style="349" customWidth="1"/>
    <col min="6931" max="6931" width="4.36328125" style="349"/>
    <col min="6932" max="6933" width="7.36328125" style="349" customWidth="1"/>
    <col min="6934" max="6936" width="4.36328125" style="349"/>
    <col min="6937" max="6937" width="2.54296875" style="349" customWidth="1"/>
    <col min="6938" max="6938" width="3.6328125" style="349" customWidth="1"/>
    <col min="6939" max="7169" width="4.36328125" style="349"/>
    <col min="7170" max="7170" width="3.08984375" style="349" customWidth="1"/>
    <col min="7171" max="7171" width="2.54296875" style="349" customWidth="1"/>
    <col min="7172" max="7172" width="10.08984375" style="349" customWidth="1"/>
    <col min="7173" max="7177" width="4.36328125" style="349"/>
    <col min="7178" max="7178" width="8" style="349" customWidth="1"/>
    <col min="7179" max="7180" width="4.36328125" style="349"/>
    <col min="7181" max="7186" width="5.54296875" style="349" customWidth="1"/>
    <col min="7187" max="7187" width="4.36328125" style="349"/>
    <col min="7188" max="7189" width="7.36328125" style="349" customWidth="1"/>
    <col min="7190" max="7192" width="4.36328125" style="349"/>
    <col min="7193" max="7193" width="2.54296875" style="349" customWidth="1"/>
    <col min="7194" max="7194" width="3.6328125" style="349" customWidth="1"/>
    <col min="7195" max="7425" width="4.36328125" style="349"/>
    <col min="7426" max="7426" width="3.08984375" style="349" customWidth="1"/>
    <col min="7427" max="7427" width="2.54296875" style="349" customWidth="1"/>
    <col min="7428" max="7428" width="10.08984375" style="349" customWidth="1"/>
    <col min="7429" max="7433" width="4.36328125" style="349"/>
    <col min="7434" max="7434" width="8" style="349" customWidth="1"/>
    <col min="7435" max="7436" width="4.36328125" style="349"/>
    <col min="7437" max="7442" width="5.54296875" style="349" customWidth="1"/>
    <col min="7443" max="7443" width="4.36328125" style="349"/>
    <col min="7444" max="7445" width="7.36328125" style="349" customWidth="1"/>
    <col min="7446" max="7448" width="4.36328125" style="349"/>
    <col min="7449" max="7449" width="2.54296875" style="349" customWidth="1"/>
    <col min="7450" max="7450" width="3.6328125" style="349" customWidth="1"/>
    <col min="7451" max="7681" width="4.36328125" style="349"/>
    <col min="7682" max="7682" width="3.08984375" style="349" customWidth="1"/>
    <col min="7683" max="7683" width="2.54296875" style="349" customWidth="1"/>
    <col min="7684" max="7684" width="10.08984375" style="349" customWidth="1"/>
    <col min="7685" max="7689" width="4.36328125" style="349"/>
    <col min="7690" max="7690" width="8" style="349" customWidth="1"/>
    <col min="7691" max="7692" width="4.36328125" style="349"/>
    <col min="7693" max="7698" width="5.54296875" style="349" customWidth="1"/>
    <col min="7699" max="7699" width="4.36328125" style="349"/>
    <col min="7700" max="7701" width="7.36328125" style="349" customWidth="1"/>
    <col min="7702" max="7704" width="4.36328125" style="349"/>
    <col min="7705" max="7705" width="2.54296875" style="349" customWidth="1"/>
    <col min="7706" max="7706" width="3.6328125" style="349" customWidth="1"/>
    <col min="7707" max="7937" width="4.36328125" style="349"/>
    <col min="7938" max="7938" width="3.08984375" style="349" customWidth="1"/>
    <col min="7939" max="7939" width="2.54296875" style="349" customWidth="1"/>
    <col min="7940" max="7940" width="10.08984375" style="349" customWidth="1"/>
    <col min="7941" max="7945" width="4.36328125" style="349"/>
    <col min="7946" max="7946" width="8" style="349" customWidth="1"/>
    <col min="7947" max="7948" width="4.36328125" style="349"/>
    <col min="7949" max="7954" width="5.54296875" style="349" customWidth="1"/>
    <col min="7955" max="7955" width="4.36328125" style="349"/>
    <col min="7956" max="7957" width="7.36328125" style="349" customWidth="1"/>
    <col min="7958" max="7960" width="4.36328125" style="349"/>
    <col min="7961" max="7961" width="2.54296875" style="349" customWidth="1"/>
    <col min="7962" max="7962" width="3.6328125" style="349" customWidth="1"/>
    <col min="7963" max="8193" width="4.36328125" style="349"/>
    <col min="8194" max="8194" width="3.08984375" style="349" customWidth="1"/>
    <col min="8195" max="8195" width="2.54296875" style="349" customWidth="1"/>
    <col min="8196" max="8196" width="10.08984375" style="349" customWidth="1"/>
    <col min="8197" max="8201" width="4.36328125" style="349"/>
    <col min="8202" max="8202" width="8" style="349" customWidth="1"/>
    <col min="8203" max="8204" width="4.36328125" style="349"/>
    <col min="8205" max="8210" width="5.54296875" style="349" customWidth="1"/>
    <col min="8211" max="8211" width="4.36328125" style="349"/>
    <col min="8212" max="8213" width="7.36328125" style="349" customWidth="1"/>
    <col min="8214" max="8216" width="4.36328125" style="349"/>
    <col min="8217" max="8217" width="2.54296875" style="349" customWidth="1"/>
    <col min="8218" max="8218" width="3.6328125" style="349" customWidth="1"/>
    <col min="8219" max="8449" width="4.36328125" style="349"/>
    <col min="8450" max="8450" width="3.08984375" style="349" customWidth="1"/>
    <col min="8451" max="8451" width="2.54296875" style="349" customWidth="1"/>
    <col min="8452" max="8452" width="10.08984375" style="349" customWidth="1"/>
    <col min="8453" max="8457" width="4.36328125" style="349"/>
    <col min="8458" max="8458" width="8" style="349" customWidth="1"/>
    <col min="8459" max="8460" width="4.36328125" style="349"/>
    <col min="8461" max="8466" width="5.54296875" style="349" customWidth="1"/>
    <col min="8467" max="8467" width="4.36328125" style="349"/>
    <col min="8468" max="8469" width="7.36328125" style="349" customWidth="1"/>
    <col min="8470" max="8472" width="4.36328125" style="349"/>
    <col min="8473" max="8473" width="2.54296875" style="349" customWidth="1"/>
    <col min="8474" max="8474" width="3.6328125" style="349" customWidth="1"/>
    <col min="8475" max="8705" width="4.36328125" style="349"/>
    <col min="8706" max="8706" width="3.08984375" style="349" customWidth="1"/>
    <col min="8707" max="8707" width="2.54296875" style="349" customWidth="1"/>
    <col min="8708" max="8708" width="10.08984375" style="349" customWidth="1"/>
    <col min="8709" max="8713" width="4.36328125" style="349"/>
    <col min="8714" max="8714" width="8" style="349" customWidth="1"/>
    <col min="8715" max="8716" width="4.36328125" style="349"/>
    <col min="8717" max="8722" width="5.54296875" style="349" customWidth="1"/>
    <col min="8723" max="8723" width="4.36328125" style="349"/>
    <col min="8724" max="8725" width="7.36328125" style="349" customWidth="1"/>
    <col min="8726" max="8728" width="4.36328125" style="349"/>
    <col min="8729" max="8729" width="2.54296875" style="349" customWidth="1"/>
    <col min="8730" max="8730" width="3.6328125" style="349" customWidth="1"/>
    <col min="8731" max="8961" width="4.36328125" style="349"/>
    <col min="8962" max="8962" width="3.08984375" style="349" customWidth="1"/>
    <col min="8963" max="8963" width="2.54296875" style="349" customWidth="1"/>
    <col min="8964" max="8964" width="10.08984375" style="349" customWidth="1"/>
    <col min="8965" max="8969" width="4.36328125" style="349"/>
    <col min="8970" max="8970" width="8" style="349" customWidth="1"/>
    <col min="8971" max="8972" width="4.36328125" style="349"/>
    <col min="8973" max="8978" width="5.54296875" style="349" customWidth="1"/>
    <col min="8979" max="8979" width="4.36328125" style="349"/>
    <col min="8980" max="8981" width="7.36328125" style="349" customWidth="1"/>
    <col min="8982" max="8984" width="4.36328125" style="349"/>
    <col min="8985" max="8985" width="2.54296875" style="349" customWidth="1"/>
    <col min="8986" max="8986" width="3.6328125" style="349" customWidth="1"/>
    <col min="8987" max="9217" width="4.36328125" style="349"/>
    <col min="9218" max="9218" width="3.08984375" style="349" customWidth="1"/>
    <col min="9219" max="9219" width="2.54296875" style="349" customWidth="1"/>
    <col min="9220" max="9220" width="10.08984375" style="349" customWidth="1"/>
    <col min="9221" max="9225" width="4.36328125" style="349"/>
    <col min="9226" max="9226" width="8" style="349" customWidth="1"/>
    <col min="9227" max="9228" width="4.36328125" style="349"/>
    <col min="9229" max="9234" width="5.54296875" style="349" customWidth="1"/>
    <col min="9235" max="9235" width="4.36328125" style="349"/>
    <col min="9236" max="9237" width="7.36328125" style="349" customWidth="1"/>
    <col min="9238" max="9240" width="4.36328125" style="349"/>
    <col min="9241" max="9241" width="2.54296875" style="349" customWidth="1"/>
    <col min="9242" max="9242" width="3.6328125" style="349" customWidth="1"/>
    <col min="9243" max="9473" width="4.36328125" style="349"/>
    <col min="9474" max="9474" width="3.08984375" style="349" customWidth="1"/>
    <col min="9475" max="9475" width="2.54296875" style="349" customWidth="1"/>
    <col min="9476" max="9476" width="10.08984375" style="349" customWidth="1"/>
    <col min="9477" max="9481" width="4.36328125" style="349"/>
    <col min="9482" max="9482" width="8" style="349" customWidth="1"/>
    <col min="9483" max="9484" width="4.36328125" style="349"/>
    <col min="9485" max="9490" width="5.54296875" style="349" customWidth="1"/>
    <col min="9491" max="9491" width="4.36328125" style="349"/>
    <col min="9492" max="9493" width="7.36328125" style="349" customWidth="1"/>
    <col min="9494" max="9496" width="4.36328125" style="349"/>
    <col min="9497" max="9497" width="2.54296875" style="349" customWidth="1"/>
    <col min="9498" max="9498" width="3.6328125" style="349" customWidth="1"/>
    <col min="9499" max="9729" width="4.36328125" style="349"/>
    <col min="9730" max="9730" width="3.08984375" style="349" customWidth="1"/>
    <col min="9731" max="9731" width="2.54296875" style="349" customWidth="1"/>
    <col min="9732" max="9732" width="10.08984375" style="349" customWidth="1"/>
    <col min="9733" max="9737" width="4.36328125" style="349"/>
    <col min="9738" max="9738" width="8" style="349" customWidth="1"/>
    <col min="9739" max="9740" width="4.36328125" style="349"/>
    <col min="9741" max="9746" width="5.54296875" style="349" customWidth="1"/>
    <col min="9747" max="9747" width="4.36328125" style="349"/>
    <col min="9748" max="9749" width="7.36328125" style="349" customWidth="1"/>
    <col min="9750" max="9752" width="4.36328125" style="349"/>
    <col min="9753" max="9753" width="2.54296875" style="349" customWidth="1"/>
    <col min="9754" max="9754" width="3.6328125" style="349" customWidth="1"/>
    <col min="9755" max="9985" width="4.36328125" style="349"/>
    <col min="9986" max="9986" width="3.08984375" style="349" customWidth="1"/>
    <col min="9987" max="9987" width="2.54296875" style="349" customWidth="1"/>
    <col min="9988" max="9988" width="10.08984375" style="349" customWidth="1"/>
    <col min="9989" max="9993" width="4.36328125" style="349"/>
    <col min="9994" max="9994" width="8" style="349" customWidth="1"/>
    <col min="9995" max="9996" width="4.36328125" style="349"/>
    <col min="9997" max="10002" width="5.54296875" style="349" customWidth="1"/>
    <col min="10003" max="10003" width="4.36328125" style="349"/>
    <col min="10004" max="10005" width="7.36328125" style="349" customWidth="1"/>
    <col min="10006" max="10008" width="4.36328125" style="349"/>
    <col min="10009" max="10009" width="2.54296875" style="349" customWidth="1"/>
    <col min="10010" max="10010" width="3.6328125" style="349" customWidth="1"/>
    <col min="10011" max="10241" width="4.36328125" style="349"/>
    <col min="10242" max="10242" width="3.08984375" style="349" customWidth="1"/>
    <col min="10243" max="10243" width="2.54296875" style="349" customWidth="1"/>
    <col min="10244" max="10244" width="10.08984375" style="349" customWidth="1"/>
    <col min="10245" max="10249" width="4.36328125" style="349"/>
    <col min="10250" max="10250" width="8" style="349" customWidth="1"/>
    <col min="10251" max="10252" width="4.36328125" style="349"/>
    <col min="10253" max="10258" width="5.54296875" style="349" customWidth="1"/>
    <col min="10259" max="10259" width="4.36328125" style="349"/>
    <col min="10260" max="10261" width="7.36328125" style="349" customWidth="1"/>
    <col min="10262" max="10264" width="4.36328125" style="349"/>
    <col min="10265" max="10265" width="2.54296875" style="349" customWidth="1"/>
    <col min="10266" max="10266" width="3.6328125" style="349" customWidth="1"/>
    <col min="10267" max="10497" width="4.36328125" style="349"/>
    <col min="10498" max="10498" width="3.08984375" style="349" customWidth="1"/>
    <col min="10499" max="10499" width="2.54296875" style="349" customWidth="1"/>
    <col min="10500" max="10500" width="10.08984375" style="349" customWidth="1"/>
    <col min="10501" max="10505" width="4.36328125" style="349"/>
    <col min="10506" max="10506" width="8" style="349" customWidth="1"/>
    <col min="10507" max="10508" width="4.36328125" style="349"/>
    <col min="10509" max="10514" width="5.54296875" style="349" customWidth="1"/>
    <col min="10515" max="10515" width="4.36328125" style="349"/>
    <col min="10516" max="10517" width="7.36328125" style="349" customWidth="1"/>
    <col min="10518" max="10520" width="4.36328125" style="349"/>
    <col min="10521" max="10521" width="2.54296875" style="349" customWidth="1"/>
    <col min="10522" max="10522" width="3.6328125" style="349" customWidth="1"/>
    <col min="10523" max="10753" width="4.36328125" style="349"/>
    <col min="10754" max="10754" width="3.08984375" style="349" customWidth="1"/>
    <col min="10755" max="10755" width="2.54296875" style="349" customWidth="1"/>
    <col min="10756" max="10756" width="10.08984375" style="349" customWidth="1"/>
    <col min="10757" max="10761" width="4.36328125" style="349"/>
    <col min="10762" max="10762" width="8" style="349" customWidth="1"/>
    <col min="10763" max="10764" width="4.36328125" style="349"/>
    <col min="10765" max="10770" width="5.54296875" style="349" customWidth="1"/>
    <col min="10771" max="10771" width="4.36328125" style="349"/>
    <col min="10772" max="10773" width="7.36328125" style="349" customWidth="1"/>
    <col min="10774" max="10776" width="4.36328125" style="349"/>
    <col min="10777" max="10777" width="2.54296875" style="349" customWidth="1"/>
    <col min="10778" max="10778" width="3.6328125" style="349" customWidth="1"/>
    <col min="10779" max="11009" width="4.36328125" style="349"/>
    <col min="11010" max="11010" width="3.08984375" style="349" customWidth="1"/>
    <col min="11011" max="11011" width="2.54296875" style="349" customWidth="1"/>
    <col min="11012" max="11012" width="10.08984375" style="349" customWidth="1"/>
    <col min="11013" max="11017" width="4.36328125" style="349"/>
    <col min="11018" max="11018" width="8" style="349" customWidth="1"/>
    <col min="11019" max="11020" width="4.36328125" style="349"/>
    <col min="11021" max="11026" width="5.54296875" style="349" customWidth="1"/>
    <col min="11027" max="11027" width="4.36328125" style="349"/>
    <col min="11028" max="11029" width="7.36328125" style="349" customWidth="1"/>
    <col min="11030" max="11032" width="4.36328125" style="349"/>
    <col min="11033" max="11033" width="2.54296875" style="349" customWidth="1"/>
    <col min="11034" max="11034" width="3.6328125" style="349" customWidth="1"/>
    <col min="11035" max="11265" width="4.36328125" style="349"/>
    <col min="11266" max="11266" width="3.08984375" style="349" customWidth="1"/>
    <col min="11267" max="11267" width="2.54296875" style="349" customWidth="1"/>
    <col min="11268" max="11268" width="10.08984375" style="349" customWidth="1"/>
    <col min="11269" max="11273" width="4.36328125" style="349"/>
    <col min="11274" max="11274" width="8" style="349" customWidth="1"/>
    <col min="11275" max="11276" width="4.36328125" style="349"/>
    <col min="11277" max="11282" width="5.54296875" style="349" customWidth="1"/>
    <col min="11283" max="11283" width="4.36328125" style="349"/>
    <col min="11284" max="11285" width="7.36328125" style="349" customWidth="1"/>
    <col min="11286" max="11288" width="4.36328125" style="349"/>
    <col min="11289" max="11289" width="2.54296875" style="349" customWidth="1"/>
    <col min="11290" max="11290" width="3.6328125" style="349" customWidth="1"/>
    <col min="11291" max="11521" width="4.36328125" style="349"/>
    <col min="11522" max="11522" width="3.08984375" style="349" customWidth="1"/>
    <col min="11523" max="11523" width="2.54296875" style="349" customWidth="1"/>
    <col min="11524" max="11524" width="10.08984375" style="349" customWidth="1"/>
    <col min="11525" max="11529" width="4.36328125" style="349"/>
    <col min="11530" max="11530" width="8" style="349" customWidth="1"/>
    <col min="11531" max="11532" width="4.36328125" style="349"/>
    <col min="11533" max="11538" width="5.54296875" style="349" customWidth="1"/>
    <col min="11539" max="11539" width="4.36328125" style="349"/>
    <col min="11540" max="11541" width="7.36328125" style="349" customWidth="1"/>
    <col min="11542" max="11544" width="4.36328125" style="349"/>
    <col min="11545" max="11545" width="2.54296875" style="349" customWidth="1"/>
    <col min="11546" max="11546" width="3.6328125" style="349" customWidth="1"/>
    <col min="11547" max="11777" width="4.36328125" style="349"/>
    <col min="11778" max="11778" width="3.08984375" style="349" customWidth="1"/>
    <col min="11779" max="11779" width="2.54296875" style="349" customWidth="1"/>
    <col min="11780" max="11780" width="10.08984375" style="349" customWidth="1"/>
    <col min="11781" max="11785" width="4.36328125" style="349"/>
    <col min="11786" max="11786" width="8" style="349" customWidth="1"/>
    <col min="11787" max="11788" width="4.36328125" style="349"/>
    <col min="11789" max="11794" width="5.54296875" style="349" customWidth="1"/>
    <col min="11795" max="11795" width="4.36328125" style="349"/>
    <col min="11796" max="11797" width="7.36328125" style="349" customWidth="1"/>
    <col min="11798" max="11800" width="4.36328125" style="349"/>
    <col min="11801" max="11801" width="2.54296875" style="349" customWidth="1"/>
    <col min="11802" max="11802" width="3.6328125" style="349" customWidth="1"/>
    <col min="11803" max="12033" width="4.36328125" style="349"/>
    <col min="12034" max="12034" width="3.08984375" style="349" customWidth="1"/>
    <col min="12035" max="12035" width="2.54296875" style="349" customWidth="1"/>
    <col min="12036" max="12036" width="10.08984375" style="349" customWidth="1"/>
    <col min="12037" max="12041" width="4.36328125" style="349"/>
    <col min="12042" max="12042" width="8" style="349" customWidth="1"/>
    <col min="12043" max="12044" width="4.36328125" style="349"/>
    <col min="12045" max="12050" width="5.54296875" style="349" customWidth="1"/>
    <col min="12051" max="12051" width="4.36328125" style="349"/>
    <col min="12052" max="12053" width="7.36328125" style="349" customWidth="1"/>
    <col min="12054" max="12056" width="4.36328125" style="349"/>
    <col min="12057" max="12057" width="2.54296875" style="349" customWidth="1"/>
    <col min="12058" max="12058" width="3.6328125" style="349" customWidth="1"/>
    <col min="12059" max="12289" width="4.36328125" style="349"/>
    <col min="12290" max="12290" width="3.08984375" style="349" customWidth="1"/>
    <col min="12291" max="12291" width="2.54296875" style="349" customWidth="1"/>
    <col min="12292" max="12292" width="10.08984375" style="349" customWidth="1"/>
    <col min="12293" max="12297" width="4.36328125" style="349"/>
    <col min="12298" max="12298" width="8" style="349" customWidth="1"/>
    <col min="12299" max="12300" width="4.36328125" style="349"/>
    <col min="12301" max="12306" width="5.54296875" style="349" customWidth="1"/>
    <col min="12307" max="12307" width="4.36328125" style="349"/>
    <col min="12308" max="12309" width="7.36328125" style="349" customWidth="1"/>
    <col min="12310" max="12312" width="4.36328125" style="349"/>
    <col min="12313" max="12313" width="2.54296875" style="349" customWidth="1"/>
    <col min="12314" max="12314" width="3.6328125" style="349" customWidth="1"/>
    <col min="12315" max="12545" width="4.36328125" style="349"/>
    <col min="12546" max="12546" width="3.08984375" style="349" customWidth="1"/>
    <col min="12547" max="12547" width="2.54296875" style="349" customWidth="1"/>
    <col min="12548" max="12548" width="10.08984375" style="349" customWidth="1"/>
    <col min="12549" max="12553" width="4.36328125" style="349"/>
    <col min="12554" max="12554" width="8" style="349" customWidth="1"/>
    <col min="12555" max="12556" width="4.36328125" style="349"/>
    <col min="12557" max="12562" width="5.54296875" style="349" customWidth="1"/>
    <col min="12563" max="12563" width="4.36328125" style="349"/>
    <col min="12564" max="12565" width="7.36328125" style="349" customWidth="1"/>
    <col min="12566" max="12568" width="4.36328125" style="349"/>
    <col min="12569" max="12569" width="2.54296875" style="349" customWidth="1"/>
    <col min="12570" max="12570" width="3.6328125" style="349" customWidth="1"/>
    <col min="12571" max="12801" width="4.36328125" style="349"/>
    <col min="12802" max="12802" width="3.08984375" style="349" customWidth="1"/>
    <col min="12803" max="12803" width="2.54296875" style="349" customWidth="1"/>
    <col min="12804" max="12804" width="10.08984375" style="349" customWidth="1"/>
    <col min="12805" max="12809" width="4.36328125" style="349"/>
    <col min="12810" max="12810" width="8" style="349" customWidth="1"/>
    <col min="12811" max="12812" width="4.36328125" style="349"/>
    <col min="12813" max="12818" width="5.54296875" style="349" customWidth="1"/>
    <col min="12819" max="12819" width="4.36328125" style="349"/>
    <col min="12820" max="12821" width="7.36328125" style="349" customWidth="1"/>
    <col min="12822" max="12824" width="4.36328125" style="349"/>
    <col min="12825" max="12825" width="2.54296875" style="349" customWidth="1"/>
    <col min="12826" max="12826" width="3.6328125" style="349" customWidth="1"/>
    <col min="12827" max="13057" width="4.36328125" style="349"/>
    <col min="13058" max="13058" width="3.08984375" style="349" customWidth="1"/>
    <col min="13059" max="13059" width="2.54296875" style="349" customWidth="1"/>
    <col min="13060" max="13060" width="10.08984375" style="349" customWidth="1"/>
    <col min="13061" max="13065" width="4.36328125" style="349"/>
    <col min="13066" max="13066" width="8" style="349" customWidth="1"/>
    <col min="13067" max="13068" width="4.36328125" style="349"/>
    <col min="13069" max="13074" width="5.54296875" style="349" customWidth="1"/>
    <col min="13075" max="13075" width="4.36328125" style="349"/>
    <col min="13076" max="13077" width="7.36328125" style="349" customWidth="1"/>
    <col min="13078" max="13080" width="4.36328125" style="349"/>
    <col min="13081" max="13081" width="2.54296875" style="349" customWidth="1"/>
    <col min="13082" max="13082" width="3.6328125" style="349" customWidth="1"/>
    <col min="13083" max="13313" width="4.36328125" style="349"/>
    <col min="13314" max="13314" width="3.08984375" style="349" customWidth="1"/>
    <col min="13315" max="13315" width="2.54296875" style="349" customWidth="1"/>
    <col min="13316" max="13316" width="10.08984375" style="349" customWidth="1"/>
    <col min="13317" max="13321" width="4.36328125" style="349"/>
    <col min="13322" max="13322" width="8" style="349" customWidth="1"/>
    <col min="13323" max="13324" width="4.36328125" style="349"/>
    <col min="13325" max="13330" width="5.54296875" style="349" customWidth="1"/>
    <col min="13331" max="13331" width="4.36328125" style="349"/>
    <col min="13332" max="13333" width="7.36328125" style="349" customWidth="1"/>
    <col min="13334" max="13336" width="4.36328125" style="349"/>
    <col min="13337" max="13337" width="2.54296875" style="349" customWidth="1"/>
    <col min="13338" max="13338" width="3.6328125" style="349" customWidth="1"/>
    <col min="13339" max="13569" width="4.36328125" style="349"/>
    <col min="13570" max="13570" width="3.08984375" style="349" customWidth="1"/>
    <col min="13571" max="13571" width="2.54296875" style="349" customWidth="1"/>
    <col min="13572" max="13572" width="10.08984375" style="349" customWidth="1"/>
    <col min="13573" max="13577" width="4.36328125" style="349"/>
    <col min="13578" max="13578" width="8" style="349" customWidth="1"/>
    <col min="13579" max="13580" width="4.36328125" style="349"/>
    <col min="13581" max="13586" width="5.54296875" style="349" customWidth="1"/>
    <col min="13587" max="13587" width="4.36328125" style="349"/>
    <col min="13588" max="13589" width="7.36328125" style="349" customWidth="1"/>
    <col min="13590" max="13592" width="4.36328125" style="349"/>
    <col min="13593" max="13593" width="2.54296875" style="349" customWidth="1"/>
    <col min="13594" max="13594" width="3.6328125" style="349" customWidth="1"/>
    <col min="13595" max="13825" width="4.36328125" style="349"/>
    <col min="13826" max="13826" width="3.08984375" style="349" customWidth="1"/>
    <col min="13827" max="13827" width="2.54296875" style="349" customWidth="1"/>
    <col min="13828" max="13828" width="10.08984375" style="349" customWidth="1"/>
    <col min="13829" max="13833" width="4.36328125" style="349"/>
    <col min="13834" max="13834" width="8" style="349" customWidth="1"/>
    <col min="13835" max="13836" width="4.36328125" style="349"/>
    <col min="13837" max="13842" width="5.54296875" style="349" customWidth="1"/>
    <col min="13843" max="13843" width="4.36328125" style="349"/>
    <col min="13844" max="13845" width="7.36328125" style="349" customWidth="1"/>
    <col min="13846" max="13848" width="4.36328125" style="349"/>
    <col min="13849" max="13849" width="2.54296875" style="349" customWidth="1"/>
    <col min="13850" max="13850" width="3.6328125" style="349" customWidth="1"/>
    <col min="13851" max="14081" width="4.36328125" style="349"/>
    <col min="14082" max="14082" width="3.08984375" style="349" customWidth="1"/>
    <col min="14083" max="14083" width="2.54296875" style="349" customWidth="1"/>
    <col min="14084" max="14084" width="10.08984375" style="349" customWidth="1"/>
    <col min="14085" max="14089" width="4.36328125" style="349"/>
    <col min="14090" max="14090" width="8" style="349" customWidth="1"/>
    <col min="14091" max="14092" width="4.36328125" style="349"/>
    <col min="14093" max="14098" width="5.54296875" style="349" customWidth="1"/>
    <col min="14099" max="14099" width="4.36328125" style="349"/>
    <col min="14100" max="14101" width="7.36328125" style="349" customWidth="1"/>
    <col min="14102" max="14104" width="4.36328125" style="349"/>
    <col min="14105" max="14105" width="2.54296875" style="349" customWidth="1"/>
    <col min="14106" max="14106" width="3.6328125" style="349" customWidth="1"/>
    <col min="14107" max="14337" width="4.36328125" style="349"/>
    <col min="14338" max="14338" width="3.08984375" style="349" customWidth="1"/>
    <col min="14339" max="14339" width="2.54296875" style="349" customWidth="1"/>
    <col min="14340" max="14340" width="10.08984375" style="349" customWidth="1"/>
    <col min="14341" max="14345" width="4.36328125" style="349"/>
    <col min="14346" max="14346" width="8" style="349" customWidth="1"/>
    <col min="14347" max="14348" width="4.36328125" style="349"/>
    <col min="14349" max="14354" width="5.54296875" style="349" customWidth="1"/>
    <col min="14355" max="14355" width="4.36328125" style="349"/>
    <col min="14356" max="14357" width="7.36328125" style="349" customWidth="1"/>
    <col min="14358" max="14360" width="4.36328125" style="349"/>
    <col min="14361" max="14361" width="2.54296875" style="349" customWidth="1"/>
    <col min="14362" max="14362" width="3.6328125" style="349" customWidth="1"/>
    <col min="14363" max="14593" width="4.36328125" style="349"/>
    <col min="14594" max="14594" width="3.08984375" style="349" customWidth="1"/>
    <col min="14595" max="14595" width="2.54296875" style="349" customWidth="1"/>
    <col min="14596" max="14596" width="10.08984375" style="349" customWidth="1"/>
    <col min="14597" max="14601" width="4.36328125" style="349"/>
    <col min="14602" max="14602" width="8" style="349" customWidth="1"/>
    <col min="14603" max="14604" width="4.36328125" style="349"/>
    <col min="14605" max="14610" width="5.54296875" style="349" customWidth="1"/>
    <col min="14611" max="14611" width="4.36328125" style="349"/>
    <col min="14612" max="14613" width="7.36328125" style="349" customWidth="1"/>
    <col min="14614" max="14616" width="4.36328125" style="349"/>
    <col min="14617" max="14617" width="2.54296875" style="349" customWidth="1"/>
    <col min="14618" max="14618" width="3.6328125" style="349" customWidth="1"/>
    <col min="14619" max="14849" width="4.36328125" style="349"/>
    <col min="14850" max="14850" width="3.08984375" style="349" customWidth="1"/>
    <col min="14851" max="14851" width="2.54296875" style="349" customWidth="1"/>
    <col min="14852" max="14852" width="10.08984375" style="349" customWidth="1"/>
    <col min="14853" max="14857" width="4.36328125" style="349"/>
    <col min="14858" max="14858" width="8" style="349" customWidth="1"/>
    <col min="14859" max="14860" width="4.36328125" style="349"/>
    <col min="14861" max="14866" width="5.54296875" style="349" customWidth="1"/>
    <col min="14867" max="14867" width="4.36328125" style="349"/>
    <col min="14868" max="14869" width="7.36328125" style="349" customWidth="1"/>
    <col min="14870" max="14872" width="4.36328125" style="349"/>
    <col min="14873" max="14873" width="2.54296875" style="349" customWidth="1"/>
    <col min="14874" max="14874" width="3.6328125" style="349" customWidth="1"/>
    <col min="14875" max="15105" width="4.36328125" style="349"/>
    <col min="15106" max="15106" width="3.08984375" style="349" customWidth="1"/>
    <col min="15107" max="15107" width="2.54296875" style="349" customWidth="1"/>
    <col min="15108" max="15108" width="10.08984375" style="349" customWidth="1"/>
    <col min="15109" max="15113" width="4.36328125" style="349"/>
    <col min="15114" max="15114" width="8" style="349" customWidth="1"/>
    <col min="15115" max="15116" width="4.36328125" style="349"/>
    <col min="15117" max="15122" width="5.54296875" style="349" customWidth="1"/>
    <col min="15123" max="15123" width="4.36328125" style="349"/>
    <col min="15124" max="15125" width="7.36328125" style="349" customWidth="1"/>
    <col min="15126" max="15128" width="4.36328125" style="349"/>
    <col min="15129" max="15129" width="2.54296875" style="349" customWidth="1"/>
    <col min="15130" max="15130" width="3.6328125" style="349" customWidth="1"/>
    <col min="15131" max="15361" width="4.36328125" style="349"/>
    <col min="15362" max="15362" width="3.08984375" style="349" customWidth="1"/>
    <col min="15363" max="15363" width="2.54296875" style="349" customWidth="1"/>
    <col min="15364" max="15364" width="10.08984375" style="349" customWidth="1"/>
    <col min="15365" max="15369" width="4.36328125" style="349"/>
    <col min="15370" max="15370" width="8" style="349" customWidth="1"/>
    <col min="15371" max="15372" width="4.36328125" style="349"/>
    <col min="15373" max="15378" width="5.54296875" style="349" customWidth="1"/>
    <col min="15379" max="15379" width="4.36328125" style="349"/>
    <col min="15380" max="15381" width="7.36328125" style="349" customWidth="1"/>
    <col min="15382" max="15384" width="4.36328125" style="349"/>
    <col min="15385" max="15385" width="2.54296875" style="349" customWidth="1"/>
    <col min="15386" max="15386" width="3.6328125" style="349" customWidth="1"/>
    <col min="15387" max="15617" width="4.36328125" style="349"/>
    <col min="15618" max="15618" width="3.08984375" style="349" customWidth="1"/>
    <col min="15619" max="15619" width="2.54296875" style="349" customWidth="1"/>
    <col min="15620" max="15620" width="10.08984375" style="349" customWidth="1"/>
    <col min="15621" max="15625" width="4.36328125" style="349"/>
    <col min="15626" max="15626" width="8" style="349" customWidth="1"/>
    <col min="15627" max="15628" width="4.36328125" style="349"/>
    <col min="15629" max="15634" width="5.54296875" style="349" customWidth="1"/>
    <col min="15635" max="15635" width="4.36328125" style="349"/>
    <col min="15636" max="15637" width="7.36328125" style="349" customWidth="1"/>
    <col min="15638" max="15640" width="4.36328125" style="349"/>
    <col min="15641" max="15641" width="2.54296875" style="349" customWidth="1"/>
    <col min="15642" max="15642" width="3.6328125" style="349" customWidth="1"/>
    <col min="15643" max="15873" width="4.36328125" style="349"/>
    <col min="15874" max="15874" width="3.08984375" style="349" customWidth="1"/>
    <col min="15875" max="15875" width="2.54296875" style="349" customWidth="1"/>
    <col min="15876" max="15876" width="10.08984375" style="349" customWidth="1"/>
    <col min="15877" max="15881" width="4.36328125" style="349"/>
    <col min="15882" max="15882" width="8" style="349" customWidth="1"/>
    <col min="15883" max="15884" width="4.36328125" style="349"/>
    <col min="15885" max="15890" width="5.54296875" style="349" customWidth="1"/>
    <col min="15891" max="15891" width="4.36328125" style="349"/>
    <col min="15892" max="15893" width="7.36328125" style="349" customWidth="1"/>
    <col min="15894" max="15896" width="4.36328125" style="349"/>
    <col min="15897" max="15897" width="2.54296875" style="349" customWidth="1"/>
    <col min="15898" max="15898" width="3.6328125" style="349" customWidth="1"/>
    <col min="15899" max="16129" width="4.36328125" style="349"/>
    <col min="16130" max="16130" width="3.08984375" style="349" customWidth="1"/>
    <col min="16131" max="16131" width="2.54296875" style="349" customWidth="1"/>
    <col min="16132" max="16132" width="10.08984375" style="349" customWidth="1"/>
    <col min="16133" max="16137" width="4.36328125" style="349"/>
    <col min="16138" max="16138" width="8" style="349" customWidth="1"/>
    <col min="16139" max="16140" width="4.36328125" style="349"/>
    <col min="16141" max="16146" width="5.54296875" style="349" customWidth="1"/>
    <col min="16147" max="16147" width="4.36328125" style="349"/>
    <col min="16148" max="16149" width="7.36328125" style="349" customWidth="1"/>
    <col min="16150" max="16152" width="4.36328125" style="349"/>
    <col min="16153" max="16153" width="2.54296875" style="349" customWidth="1"/>
    <col min="16154" max="16154" width="3.6328125" style="349" customWidth="1"/>
    <col min="16155" max="16384" width="4.36328125" style="349"/>
  </cols>
  <sheetData>
    <row r="1" spans="1:25" ht="15" customHeight="1">
      <c r="A1" s="347"/>
      <c r="B1" s="348"/>
      <c r="C1" s="348"/>
      <c r="D1" s="348"/>
      <c r="E1" s="348"/>
      <c r="F1" s="348"/>
      <c r="G1" s="348"/>
      <c r="H1" s="348"/>
      <c r="I1" s="348"/>
      <c r="J1" s="348"/>
      <c r="K1" s="348"/>
      <c r="L1" s="348"/>
      <c r="M1" s="348"/>
      <c r="N1" s="348"/>
      <c r="O1" s="348"/>
      <c r="P1" s="348"/>
      <c r="Q1" s="348"/>
      <c r="R1" s="348"/>
      <c r="S1" s="348"/>
      <c r="T1" s="348"/>
      <c r="U1" s="348"/>
      <c r="V1" s="348"/>
      <c r="W1" s="348"/>
      <c r="X1" s="348"/>
      <c r="Y1" s="348"/>
    </row>
    <row r="2" spans="1:25" ht="15" customHeight="1">
      <c r="A2" s="347"/>
      <c r="B2" s="440" t="s">
        <v>654</v>
      </c>
      <c r="C2" s="348"/>
      <c r="D2" s="348"/>
      <c r="E2" s="348"/>
      <c r="F2" s="348"/>
      <c r="G2" s="348"/>
      <c r="H2" s="348"/>
      <c r="I2" s="348"/>
      <c r="J2" s="348"/>
      <c r="K2" s="348"/>
      <c r="L2" s="348"/>
      <c r="M2" s="348"/>
      <c r="N2" s="348"/>
      <c r="O2" s="348"/>
      <c r="P2" s="348"/>
      <c r="Q2" s="1231" t="s">
        <v>541</v>
      </c>
      <c r="R2" s="1231"/>
      <c r="S2" s="1231"/>
      <c r="T2" s="1231"/>
      <c r="U2" s="1231"/>
      <c r="V2" s="1231"/>
      <c r="W2" s="1231"/>
      <c r="X2" s="1231"/>
      <c r="Y2" s="1231"/>
    </row>
    <row r="3" spans="1:25" ht="15" customHeight="1">
      <c r="A3" s="347"/>
      <c r="B3" s="348"/>
      <c r="C3" s="348"/>
      <c r="D3" s="348"/>
      <c r="E3" s="348"/>
      <c r="F3" s="348"/>
      <c r="G3" s="348"/>
      <c r="H3" s="348"/>
      <c r="I3" s="348"/>
      <c r="J3" s="348"/>
      <c r="K3" s="348"/>
      <c r="L3" s="348"/>
      <c r="M3" s="348"/>
      <c r="N3" s="348"/>
      <c r="O3" s="348"/>
      <c r="P3" s="348"/>
      <c r="Q3" s="348"/>
      <c r="R3" s="348"/>
      <c r="S3" s="350"/>
      <c r="T3" s="348"/>
      <c r="U3" s="348"/>
      <c r="V3" s="348"/>
      <c r="W3" s="348"/>
      <c r="X3" s="348"/>
      <c r="Y3" s="348"/>
    </row>
    <row r="4" spans="1:25" ht="15" customHeight="1">
      <c r="A4" s="347"/>
      <c r="B4" s="1232" t="s">
        <v>70</v>
      </c>
      <c r="C4" s="1232"/>
      <c r="D4" s="1232"/>
      <c r="E4" s="1232"/>
      <c r="F4" s="1232"/>
      <c r="G4" s="1232"/>
      <c r="H4" s="1232"/>
      <c r="I4" s="1232"/>
      <c r="J4" s="1232"/>
      <c r="K4" s="1232"/>
      <c r="L4" s="1232"/>
      <c r="M4" s="1232"/>
      <c r="N4" s="1232"/>
      <c r="O4" s="1232"/>
      <c r="P4" s="1232"/>
      <c r="Q4" s="1232"/>
      <c r="R4" s="1232"/>
      <c r="S4" s="1232"/>
      <c r="T4" s="1232"/>
      <c r="U4" s="1232"/>
      <c r="V4" s="1232"/>
      <c r="W4" s="1232"/>
      <c r="X4" s="1232"/>
      <c r="Y4" s="1232"/>
    </row>
    <row r="5" spans="1:25" ht="15" customHeight="1">
      <c r="A5" s="347"/>
      <c r="B5" s="348"/>
      <c r="C5" s="348"/>
      <c r="D5" s="348"/>
      <c r="E5" s="348"/>
      <c r="F5" s="348"/>
      <c r="G5" s="348"/>
      <c r="H5" s="348"/>
      <c r="I5" s="348"/>
      <c r="J5" s="348"/>
      <c r="K5" s="348"/>
      <c r="L5" s="348"/>
      <c r="M5" s="348"/>
      <c r="N5" s="348"/>
      <c r="O5" s="348"/>
      <c r="P5" s="348"/>
      <c r="Q5" s="348"/>
      <c r="R5" s="348"/>
      <c r="S5" s="348"/>
      <c r="T5" s="348"/>
      <c r="U5" s="348"/>
      <c r="V5" s="348"/>
      <c r="W5" s="348"/>
      <c r="X5" s="348"/>
      <c r="Y5" s="348"/>
    </row>
    <row r="6" spans="1:25" ht="22.5" customHeight="1">
      <c r="A6" s="347"/>
      <c r="B6" s="1233" t="s">
        <v>71</v>
      </c>
      <c r="C6" s="1234"/>
      <c r="D6" s="1234"/>
      <c r="E6" s="1234"/>
      <c r="F6" s="1235"/>
      <c r="G6" s="1233"/>
      <c r="H6" s="1234"/>
      <c r="I6" s="1234"/>
      <c r="J6" s="1234"/>
      <c r="K6" s="1234"/>
      <c r="L6" s="1234"/>
      <c r="M6" s="1234"/>
      <c r="N6" s="1234"/>
      <c r="O6" s="1234"/>
      <c r="P6" s="1234"/>
      <c r="Q6" s="1234"/>
      <c r="R6" s="1234"/>
      <c r="S6" s="1234"/>
      <c r="T6" s="1234"/>
      <c r="U6" s="1234"/>
      <c r="V6" s="1234"/>
      <c r="W6" s="1234"/>
      <c r="X6" s="1234"/>
      <c r="Y6" s="1235"/>
    </row>
    <row r="7" spans="1:25" ht="22.5" customHeight="1">
      <c r="A7" s="347"/>
      <c r="B7" s="1233" t="s">
        <v>542</v>
      </c>
      <c r="C7" s="1234"/>
      <c r="D7" s="1234"/>
      <c r="E7" s="1234"/>
      <c r="F7" s="1235"/>
      <c r="G7" s="1233" t="s">
        <v>543</v>
      </c>
      <c r="H7" s="1234"/>
      <c r="I7" s="1234"/>
      <c r="J7" s="1234"/>
      <c r="K7" s="1234"/>
      <c r="L7" s="1234"/>
      <c r="M7" s="1234"/>
      <c r="N7" s="1234"/>
      <c r="O7" s="1234"/>
      <c r="P7" s="1234"/>
      <c r="Q7" s="1234"/>
      <c r="R7" s="1234"/>
      <c r="S7" s="1234"/>
      <c r="T7" s="1234"/>
      <c r="U7" s="1234"/>
      <c r="V7" s="1234"/>
      <c r="W7" s="1234"/>
      <c r="X7" s="1234"/>
      <c r="Y7" s="1235"/>
    </row>
    <row r="8" spans="1:25" ht="22.5" customHeight="1">
      <c r="A8" s="347"/>
      <c r="B8" s="1236" t="s">
        <v>23</v>
      </c>
      <c r="C8" s="1236"/>
      <c r="D8" s="1236"/>
      <c r="E8" s="1236"/>
      <c r="F8" s="1236"/>
      <c r="G8" s="1237" t="s">
        <v>544</v>
      </c>
      <c r="H8" s="1238"/>
      <c r="I8" s="1238"/>
      <c r="J8" s="1238"/>
      <c r="K8" s="1238"/>
      <c r="L8" s="1238"/>
      <c r="M8" s="1238"/>
      <c r="N8" s="1238"/>
      <c r="O8" s="1238"/>
      <c r="P8" s="1238"/>
      <c r="Q8" s="1238"/>
      <c r="R8" s="1238"/>
      <c r="S8" s="1238"/>
      <c r="T8" s="1238"/>
      <c r="U8" s="1238"/>
      <c r="V8" s="1238"/>
      <c r="W8" s="1238"/>
      <c r="X8" s="1238"/>
      <c r="Y8" s="1239"/>
    </row>
    <row r="9" spans="1:25" ht="15" customHeight="1">
      <c r="A9" s="347"/>
      <c r="B9" s="348"/>
      <c r="C9" s="348"/>
      <c r="D9" s="348"/>
      <c r="E9" s="348"/>
      <c r="F9" s="348"/>
      <c r="G9" s="348"/>
      <c r="H9" s="348"/>
      <c r="I9" s="348"/>
      <c r="J9" s="348"/>
      <c r="K9" s="348"/>
      <c r="L9" s="348"/>
      <c r="M9" s="348"/>
      <c r="N9" s="348"/>
      <c r="O9" s="348"/>
      <c r="P9" s="348"/>
      <c r="Q9" s="348"/>
      <c r="R9" s="348"/>
      <c r="S9" s="348"/>
      <c r="T9" s="348"/>
      <c r="U9" s="348"/>
      <c r="V9" s="348"/>
      <c r="W9" s="348"/>
      <c r="X9" s="348"/>
      <c r="Y9" s="348"/>
    </row>
    <row r="10" spans="1:25" ht="15" customHeight="1">
      <c r="A10" s="347"/>
      <c r="B10" s="351"/>
      <c r="C10" s="352"/>
      <c r="D10" s="352"/>
      <c r="E10" s="352"/>
      <c r="F10" s="352"/>
      <c r="G10" s="352"/>
      <c r="H10" s="352"/>
      <c r="I10" s="352"/>
      <c r="J10" s="352"/>
      <c r="K10" s="352"/>
      <c r="L10" s="352"/>
      <c r="M10" s="352"/>
      <c r="N10" s="352"/>
      <c r="O10" s="352"/>
      <c r="P10" s="352"/>
      <c r="Q10" s="352"/>
      <c r="R10" s="352"/>
      <c r="S10" s="352"/>
      <c r="T10" s="352"/>
      <c r="U10" s="351"/>
      <c r="V10" s="352"/>
      <c r="W10" s="352"/>
      <c r="X10" s="352"/>
      <c r="Y10" s="353"/>
    </row>
    <row r="11" spans="1:25" ht="16.5">
      <c r="A11" s="347"/>
      <c r="B11" s="354" t="s">
        <v>146</v>
      </c>
      <c r="C11" s="348"/>
      <c r="D11" s="348"/>
      <c r="E11" s="348"/>
      <c r="F11" s="348"/>
      <c r="G11" s="348"/>
      <c r="H11" s="348"/>
      <c r="I11" s="348"/>
      <c r="J11" s="348"/>
      <c r="K11" s="348"/>
      <c r="L11" s="348"/>
      <c r="M11" s="348"/>
      <c r="N11" s="348"/>
      <c r="O11" s="348"/>
      <c r="P11" s="348"/>
      <c r="Q11" s="348"/>
      <c r="R11" s="348"/>
      <c r="S11" s="348"/>
      <c r="T11" s="348"/>
      <c r="U11" s="355"/>
      <c r="V11" s="1240" t="s">
        <v>545</v>
      </c>
      <c r="W11" s="1240"/>
      <c r="X11" s="1240"/>
      <c r="Y11" s="356"/>
    </row>
    <row r="12" spans="1:25" ht="15" customHeight="1">
      <c r="A12" s="347"/>
      <c r="B12" s="354"/>
      <c r="C12" s="348"/>
      <c r="D12" s="348"/>
      <c r="E12" s="348"/>
      <c r="F12" s="348"/>
      <c r="G12" s="348"/>
      <c r="H12" s="348"/>
      <c r="I12" s="348"/>
      <c r="J12" s="348"/>
      <c r="K12" s="348"/>
      <c r="L12" s="348"/>
      <c r="M12" s="348"/>
      <c r="N12" s="348"/>
      <c r="O12" s="348"/>
      <c r="P12" s="348"/>
      <c r="Q12" s="348"/>
      <c r="R12" s="348"/>
      <c r="S12" s="348"/>
      <c r="T12" s="348"/>
      <c r="U12" s="354"/>
      <c r="V12" s="348"/>
      <c r="W12" s="348"/>
      <c r="X12" s="357"/>
      <c r="Y12" s="358"/>
    </row>
    <row r="13" spans="1:25" ht="15" customHeight="1">
      <c r="A13" s="347"/>
      <c r="B13" s="354"/>
      <c r="C13" s="359" t="s">
        <v>284</v>
      </c>
      <c r="D13" s="1241" t="s">
        <v>546</v>
      </c>
      <c r="E13" s="1241"/>
      <c r="F13" s="1241"/>
      <c r="G13" s="1241"/>
      <c r="H13" s="1241"/>
      <c r="I13" s="1241"/>
      <c r="J13" s="1241"/>
      <c r="K13" s="1241"/>
      <c r="L13" s="1241"/>
      <c r="M13" s="1241"/>
      <c r="N13" s="1241"/>
      <c r="O13" s="1241"/>
      <c r="P13" s="1241"/>
      <c r="Q13" s="1241"/>
      <c r="R13" s="1241"/>
      <c r="S13" s="1241"/>
      <c r="T13" s="1242"/>
      <c r="U13" s="360"/>
      <c r="V13" s="361" t="s">
        <v>547</v>
      </c>
      <c r="W13" s="361" t="s">
        <v>548</v>
      </c>
      <c r="X13" s="362" t="s">
        <v>547</v>
      </c>
      <c r="Y13" s="363"/>
    </row>
    <row r="14" spans="1:25" ht="15" customHeight="1">
      <c r="A14" s="347"/>
      <c r="B14" s="354"/>
      <c r="C14" s="348"/>
      <c r="D14" s="1241"/>
      <c r="E14" s="1241"/>
      <c r="F14" s="1241"/>
      <c r="G14" s="1241"/>
      <c r="H14" s="1241"/>
      <c r="I14" s="1241"/>
      <c r="J14" s="1241"/>
      <c r="K14" s="1241"/>
      <c r="L14" s="1241"/>
      <c r="M14" s="1241"/>
      <c r="N14" s="1241"/>
      <c r="O14" s="1241"/>
      <c r="P14" s="1241"/>
      <c r="Q14" s="1241"/>
      <c r="R14" s="1241"/>
      <c r="S14" s="1241"/>
      <c r="T14" s="1242"/>
      <c r="U14" s="364"/>
      <c r="V14" s="365"/>
      <c r="W14" s="365"/>
      <c r="X14" s="366"/>
      <c r="Y14" s="367"/>
    </row>
    <row r="15" spans="1:25" ht="7.5" customHeight="1">
      <c r="A15" s="347"/>
      <c r="B15" s="354"/>
      <c r="C15" s="348"/>
      <c r="D15" s="348"/>
      <c r="E15" s="348"/>
      <c r="F15" s="348"/>
      <c r="G15" s="348"/>
      <c r="H15" s="348"/>
      <c r="I15" s="348"/>
      <c r="J15" s="348"/>
      <c r="K15" s="348"/>
      <c r="L15" s="348"/>
      <c r="M15" s="348"/>
      <c r="N15" s="348"/>
      <c r="O15" s="348"/>
      <c r="P15" s="348"/>
      <c r="Q15" s="348"/>
      <c r="R15" s="348"/>
      <c r="S15" s="348"/>
      <c r="T15" s="348"/>
      <c r="U15" s="360"/>
      <c r="V15" s="361"/>
      <c r="W15" s="361"/>
      <c r="X15" s="362"/>
      <c r="Y15" s="363"/>
    </row>
    <row r="16" spans="1:25" ht="15" customHeight="1">
      <c r="A16" s="347"/>
      <c r="B16" s="354"/>
      <c r="C16" s="359" t="s">
        <v>285</v>
      </c>
      <c r="D16" s="1241" t="s">
        <v>549</v>
      </c>
      <c r="E16" s="1241"/>
      <c r="F16" s="1241"/>
      <c r="G16" s="1241"/>
      <c r="H16" s="1241"/>
      <c r="I16" s="1241"/>
      <c r="J16" s="1241"/>
      <c r="K16" s="1241"/>
      <c r="L16" s="1241"/>
      <c r="M16" s="1241"/>
      <c r="N16" s="1241"/>
      <c r="O16" s="1241"/>
      <c r="P16" s="1241"/>
      <c r="Q16" s="1241"/>
      <c r="R16" s="1241"/>
      <c r="S16" s="1241"/>
      <c r="T16" s="1242"/>
      <c r="U16" s="360"/>
      <c r="V16" s="361" t="s">
        <v>547</v>
      </c>
      <c r="W16" s="361" t="s">
        <v>548</v>
      </c>
      <c r="X16" s="362" t="s">
        <v>547</v>
      </c>
      <c r="Y16" s="363"/>
    </row>
    <row r="17" spans="1:25" ht="15" customHeight="1">
      <c r="A17" s="347"/>
      <c r="B17" s="354"/>
      <c r="C17" s="348"/>
      <c r="D17" s="1241"/>
      <c r="E17" s="1241"/>
      <c r="F17" s="1241"/>
      <c r="G17" s="1241"/>
      <c r="H17" s="1241"/>
      <c r="I17" s="1241"/>
      <c r="J17" s="1241"/>
      <c r="K17" s="1241"/>
      <c r="L17" s="1241"/>
      <c r="M17" s="1241"/>
      <c r="N17" s="1241"/>
      <c r="O17" s="1241"/>
      <c r="P17" s="1241"/>
      <c r="Q17" s="1241"/>
      <c r="R17" s="1241"/>
      <c r="S17" s="1241"/>
      <c r="T17" s="1242"/>
      <c r="U17" s="360"/>
      <c r="V17" s="361"/>
      <c r="W17" s="361"/>
      <c r="X17" s="362"/>
      <c r="Y17" s="363"/>
    </row>
    <row r="18" spans="1:25" ht="7.5" customHeight="1">
      <c r="A18" s="347"/>
      <c r="B18" s="354"/>
      <c r="C18" s="348"/>
      <c r="D18" s="348"/>
      <c r="E18" s="348"/>
      <c r="F18" s="348"/>
      <c r="G18" s="348"/>
      <c r="H18" s="348"/>
      <c r="I18" s="348"/>
      <c r="J18" s="348"/>
      <c r="K18" s="348"/>
      <c r="L18" s="348"/>
      <c r="M18" s="348"/>
      <c r="N18" s="348"/>
      <c r="O18" s="348"/>
      <c r="P18" s="348"/>
      <c r="Q18" s="348"/>
      <c r="R18" s="348"/>
      <c r="S18" s="348"/>
      <c r="T18" s="348"/>
      <c r="U18" s="360"/>
      <c r="V18" s="361"/>
      <c r="W18" s="361"/>
      <c r="X18" s="362"/>
      <c r="Y18" s="363"/>
    </row>
    <row r="19" spans="1:25">
      <c r="A19" s="347"/>
      <c r="B19" s="354"/>
      <c r="C19" s="359" t="s">
        <v>286</v>
      </c>
      <c r="D19" s="1229" t="s">
        <v>550</v>
      </c>
      <c r="E19" s="1229"/>
      <c r="F19" s="1229"/>
      <c r="G19" s="1229"/>
      <c r="H19" s="1229"/>
      <c r="I19" s="1229"/>
      <c r="J19" s="1229"/>
      <c r="K19" s="1229"/>
      <c r="L19" s="1229"/>
      <c r="M19" s="1229"/>
      <c r="N19" s="1229"/>
      <c r="O19" s="1229"/>
      <c r="P19" s="1229"/>
      <c r="Q19" s="1229"/>
      <c r="R19" s="1229"/>
      <c r="S19" s="1229"/>
      <c r="T19" s="1230"/>
      <c r="U19" s="360"/>
      <c r="V19" s="361" t="s">
        <v>547</v>
      </c>
      <c r="W19" s="361" t="s">
        <v>548</v>
      </c>
      <c r="X19" s="362" t="s">
        <v>547</v>
      </c>
      <c r="Y19" s="363"/>
    </row>
    <row r="20" spans="1:25" ht="7.5" customHeight="1">
      <c r="A20" s="347"/>
      <c r="B20" s="354"/>
      <c r="C20" s="348"/>
      <c r="D20" s="348"/>
      <c r="E20" s="348"/>
      <c r="F20" s="348"/>
      <c r="G20" s="348"/>
      <c r="H20" s="348"/>
      <c r="I20" s="348"/>
      <c r="J20" s="348"/>
      <c r="K20" s="348"/>
      <c r="L20" s="348"/>
      <c r="M20" s="348"/>
      <c r="N20" s="348"/>
      <c r="O20" s="348"/>
      <c r="P20" s="348"/>
      <c r="Q20" s="348"/>
      <c r="R20" s="348"/>
      <c r="S20" s="348"/>
      <c r="T20" s="348"/>
      <c r="U20" s="360"/>
      <c r="V20" s="361"/>
      <c r="W20" s="361"/>
      <c r="X20" s="362"/>
      <c r="Y20" s="363"/>
    </row>
    <row r="21" spans="1:25" ht="15" customHeight="1">
      <c r="A21" s="347"/>
      <c r="B21" s="354"/>
      <c r="C21" s="368" t="s">
        <v>24</v>
      </c>
      <c r="D21" s="368" t="s">
        <v>551</v>
      </c>
      <c r="E21" s="369"/>
      <c r="F21" s="369"/>
      <c r="G21" s="369"/>
      <c r="H21" s="369"/>
      <c r="I21" s="369"/>
      <c r="J21" s="369"/>
      <c r="K21" s="369"/>
      <c r="L21" s="369"/>
      <c r="M21" s="369"/>
      <c r="N21" s="369"/>
      <c r="O21" s="369"/>
      <c r="P21" s="369"/>
      <c r="Q21" s="369"/>
      <c r="R21" s="369"/>
      <c r="S21" s="369"/>
      <c r="T21" s="370"/>
      <c r="U21" s="360"/>
      <c r="V21" s="361" t="s">
        <v>547</v>
      </c>
      <c r="W21" s="361" t="s">
        <v>548</v>
      </c>
      <c r="X21" s="362" t="s">
        <v>547</v>
      </c>
      <c r="Y21" s="363"/>
    </row>
    <row r="22" spans="1:25" ht="7.5" customHeight="1">
      <c r="A22" s="347"/>
      <c r="B22" s="354"/>
      <c r="C22" s="348"/>
      <c r="D22" s="348"/>
      <c r="E22" s="348"/>
      <c r="F22" s="348"/>
      <c r="G22" s="348"/>
      <c r="H22" s="348"/>
      <c r="I22" s="348"/>
      <c r="J22" s="348"/>
      <c r="K22" s="348"/>
      <c r="L22" s="348"/>
      <c r="M22" s="348"/>
      <c r="N22" s="348"/>
      <c r="O22" s="348"/>
      <c r="P22" s="348"/>
      <c r="Q22" s="348"/>
      <c r="R22" s="348"/>
      <c r="S22" s="348"/>
      <c r="T22" s="348"/>
      <c r="U22" s="360"/>
      <c r="V22" s="361"/>
      <c r="W22" s="361"/>
      <c r="X22" s="362"/>
      <c r="Y22" s="363"/>
    </row>
    <row r="23" spans="1:25" ht="15" customHeight="1">
      <c r="A23" s="347"/>
      <c r="B23" s="354"/>
      <c r="C23" s="348" t="s">
        <v>287</v>
      </c>
      <c r="D23" s="1229" t="s">
        <v>552</v>
      </c>
      <c r="E23" s="1229"/>
      <c r="F23" s="1229"/>
      <c r="G23" s="1229"/>
      <c r="H23" s="1229"/>
      <c r="I23" s="1229"/>
      <c r="J23" s="1229"/>
      <c r="K23" s="1229"/>
      <c r="L23" s="1229"/>
      <c r="M23" s="1229"/>
      <c r="N23" s="1229"/>
      <c r="O23" s="1229"/>
      <c r="P23" s="1229"/>
      <c r="Q23" s="1229"/>
      <c r="R23" s="1229"/>
      <c r="S23" s="1229"/>
      <c r="T23" s="1230"/>
      <c r="U23" s="360"/>
      <c r="V23" s="361" t="s">
        <v>547</v>
      </c>
      <c r="W23" s="361" t="s">
        <v>548</v>
      </c>
      <c r="X23" s="362" t="s">
        <v>547</v>
      </c>
      <c r="Y23" s="363"/>
    </row>
    <row r="24" spans="1:25" ht="7.5" customHeight="1">
      <c r="A24" s="347"/>
      <c r="B24" s="354"/>
      <c r="C24" s="348"/>
      <c r="D24" s="348"/>
      <c r="E24" s="348"/>
      <c r="F24" s="348"/>
      <c r="G24" s="348"/>
      <c r="H24" s="348"/>
      <c r="I24" s="348"/>
      <c r="J24" s="348"/>
      <c r="K24" s="348"/>
      <c r="L24" s="348"/>
      <c r="M24" s="348"/>
      <c r="N24" s="348"/>
      <c r="O24" s="348"/>
      <c r="P24" s="348"/>
      <c r="Q24" s="348"/>
      <c r="R24" s="348"/>
      <c r="S24" s="348"/>
      <c r="T24" s="348"/>
      <c r="U24" s="360"/>
      <c r="V24" s="361"/>
      <c r="W24" s="361"/>
      <c r="X24" s="362"/>
      <c r="Y24" s="363"/>
    </row>
    <row r="25" spans="1:25" ht="15" customHeight="1">
      <c r="A25" s="347"/>
      <c r="B25" s="354"/>
      <c r="C25" s="348" t="s">
        <v>288</v>
      </c>
      <c r="D25" s="1229" t="s">
        <v>553</v>
      </c>
      <c r="E25" s="1229"/>
      <c r="F25" s="1229"/>
      <c r="G25" s="1229"/>
      <c r="H25" s="1229"/>
      <c r="I25" s="1229"/>
      <c r="J25" s="1229"/>
      <c r="K25" s="1229"/>
      <c r="L25" s="1229"/>
      <c r="M25" s="1229"/>
      <c r="N25" s="1229"/>
      <c r="O25" s="1229"/>
      <c r="P25" s="1229"/>
      <c r="Q25" s="1229"/>
      <c r="R25" s="1229"/>
      <c r="S25" s="1229"/>
      <c r="T25" s="1230"/>
      <c r="U25" s="360"/>
      <c r="V25" s="361" t="s">
        <v>547</v>
      </c>
      <c r="W25" s="361" t="s">
        <v>548</v>
      </c>
      <c r="X25" s="362" t="s">
        <v>547</v>
      </c>
      <c r="Y25" s="363"/>
    </row>
    <row r="26" spans="1:25" ht="7.5" customHeight="1">
      <c r="A26" s="347"/>
      <c r="B26" s="354"/>
      <c r="C26" s="348"/>
      <c r="D26" s="348"/>
      <c r="E26" s="348"/>
      <c r="F26" s="348"/>
      <c r="G26" s="348"/>
      <c r="H26" s="348"/>
      <c r="I26" s="348"/>
      <c r="J26" s="348"/>
      <c r="K26" s="348"/>
      <c r="L26" s="348"/>
      <c r="M26" s="348"/>
      <c r="N26" s="348"/>
      <c r="O26" s="348"/>
      <c r="P26" s="348"/>
      <c r="Q26" s="348"/>
      <c r="R26" s="348"/>
      <c r="S26" s="348"/>
      <c r="T26" s="348"/>
      <c r="U26" s="360"/>
      <c r="V26" s="361"/>
      <c r="W26" s="361"/>
      <c r="X26" s="362"/>
      <c r="Y26" s="363"/>
    </row>
    <row r="27" spans="1:25" ht="15" customHeight="1">
      <c r="A27" s="347"/>
      <c r="B27" s="354"/>
      <c r="C27" s="348" t="s">
        <v>289</v>
      </c>
      <c r="D27" s="1243" t="s">
        <v>554</v>
      </c>
      <c r="E27" s="1243"/>
      <c r="F27" s="1243"/>
      <c r="G27" s="1243"/>
      <c r="H27" s="1243"/>
      <c r="I27" s="1243"/>
      <c r="J27" s="1243"/>
      <c r="K27" s="1243"/>
      <c r="L27" s="1243"/>
      <c r="M27" s="1243"/>
      <c r="N27" s="1243"/>
      <c r="O27" s="1243"/>
      <c r="P27" s="1243"/>
      <c r="Q27" s="1243"/>
      <c r="R27" s="1243"/>
      <c r="S27" s="1243"/>
      <c r="T27" s="1244"/>
      <c r="U27" s="360"/>
      <c r="V27" s="361" t="s">
        <v>547</v>
      </c>
      <c r="W27" s="361" t="s">
        <v>548</v>
      </c>
      <c r="X27" s="362" t="s">
        <v>547</v>
      </c>
      <c r="Y27" s="363"/>
    </row>
    <row r="28" spans="1:25" ht="15" customHeight="1">
      <c r="A28" s="347"/>
      <c r="B28" s="354"/>
      <c r="C28" s="348" t="s">
        <v>93</v>
      </c>
      <c r="D28" s="1243"/>
      <c r="E28" s="1243"/>
      <c r="F28" s="1243"/>
      <c r="G28" s="1243"/>
      <c r="H28" s="1243"/>
      <c r="I28" s="1243"/>
      <c r="J28" s="1243"/>
      <c r="K28" s="1243"/>
      <c r="L28" s="1243"/>
      <c r="M28" s="1243"/>
      <c r="N28" s="1243"/>
      <c r="O28" s="1243"/>
      <c r="P28" s="1243"/>
      <c r="Q28" s="1243"/>
      <c r="R28" s="1243"/>
      <c r="S28" s="1243"/>
      <c r="T28" s="1244"/>
      <c r="U28" s="360"/>
      <c r="V28" s="361"/>
      <c r="W28" s="361"/>
      <c r="X28" s="362"/>
      <c r="Y28" s="363"/>
    </row>
    <row r="29" spans="1:25" ht="15" customHeight="1">
      <c r="A29" s="347"/>
      <c r="B29" s="354"/>
      <c r="C29" s="348"/>
      <c r="D29" s="348"/>
      <c r="E29" s="348"/>
      <c r="F29" s="348"/>
      <c r="G29" s="348"/>
      <c r="H29" s="348"/>
      <c r="I29" s="348"/>
      <c r="J29" s="348"/>
      <c r="K29" s="348"/>
      <c r="L29" s="348"/>
      <c r="M29" s="348"/>
      <c r="N29" s="348"/>
      <c r="O29" s="348"/>
      <c r="P29" s="348"/>
      <c r="Q29" s="348"/>
      <c r="R29" s="348"/>
      <c r="S29" s="348"/>
      <c r="T29" s="348"/>
      <c r="U29" s="360"/>
      <c r="V29" s="361"/>
      <c r="W29" s="361"/>
      <c r="X29" s="362"/>
      <c r="Y29" s="363"/>
    </row>
    <row r="30" spans="1:25" ht="15" customHeight="1">
      <c r="A30" s="347"/>
      <c r="B30" s="354" t="s">
        <v>147</v>
      </c>
      <c r="C30" s="348"/>
      <c r="D30" s="348"/>
      <c r="E30" s="348"/>
      <c r="F30" s="348"/>
      <c r="G30" s="348"/>
      <c r="H30" s="348"/>
      <c r="I30" s="348"/>
      <c r="J30" s="348"/>
      <c r="K30" s="348"/>
      <c r="L30" s="348"/>
      <c r="M30" s="348"/>
      <c r="N30" s="348"/>
      <c r="O30" s="348"/>
      <c r="P30" s="348"/>
      <c r="Q30" s="348"/>
      <c r="R30" s="348"/>
      <c r="S30" s="348"/>
      <c r="T30" s="348"/>
      <c r="U30" s="1245"/>
      <c r="V30" s="1246"/>
      <c r="W30" s="1246"/>
      <c r="X30" s="1246"/>
      <c r="Y30" s="1247"/>
    </row>
    <row r="31" spans="1:25" ht="15" customHeight="1">
      <c r="A31" s="347"/>
      <c r="B31" s="354"/>
      <c r="C31" s="348"/>
      <c r="D31" s="348"/>
      <c r="E31" s="348"/>
      <c r="F31" s="348"/>
      <c r="G31" s="348"/>
      <c r="H31" s="348"/>
      <c r="I31" s="348"/>
      <c r="J31" s="348"/>
      <c r="K31" s="348"/>
      <c r="L31" s="348"/>
      <c r="M31" s="348"/>
      <c r="N31" s="348"/>
      <c r="O31" s="348"/>
      <c r="P31" s="348"/>
      <c r="Q31" s="348"/>
      <c r="R31" s="348"/>
      <c r="S31" s="348"/>
      <c r="T31" s="348"/>
      <c r="U31" s="354"/>
      <c r="V31" s="348"/>
      <c r="W31" s="348"/>
      <c r="X31" s="357"/>
      <c r="Y31" s="358"/>
    </row>
    <row r="32" spans="1:25" ht="15" customHeight="1">
      <c r="A32" s="347"/>
      <c r="B32" s="354"/>
      <c r="C32" s="348" t="s">
        <v>555</v>
      </c>
      <c r="D32" s="348"/>
      <c r="E32" s="348"/>
      <c r="F32" s="348"/>
      <c r="G32" s="348"/>
      <c r="H32" s="348"/>
      <c r="I32" s="348"/>
      <c r="J32" s="348"/>
      <c r="K32" s="348"/>
      <c r="L32" s="348"/>
      <c r="M32" s="348"/>
      <c r="N32" s="348"/>
      <c r="O32" s="348"/>
      <c r="P32" s="348"/>
      <c r="Q32" s="348"/>
      <c r="R32" s="348"/>
      <c r="S32" s="348"/>
      <c r="T32" s="348"/>
      <c r="U32" s="360"/>
      <c r="V32" s="361"/>
      <c r="W32" s="361"/>
      <c r="X32" s="362"/>
      <c r="Y32" s="363"/>
    </row>
    <row r="33" spans="1:25" ht="15" customHeight="1">
      <c r="A33" s="347"/>
      <c r="B33" s="354"/>
      <c r="C33" s="368" t="s">
        <v>556</v>
      </c>
      <c r="D33" s="369"/>
      <c r="E33" s="369"/>
      <c r="F33" s="369"/>
      <c r="G33" s="369"/>
      <c r="H33" s="369"/>
      <c r="I33" s="369"/>
      <c r="J33" s="369"/>
      <c r="K33" s="369"/>
      <c r="L33" s="369"/>
      <c r="M33" s="369"/>
      <c r="N33" s="369"/>
      <c r="O33" s="369"/>
      <c r="P33" s="369"/>
      <c r="Q33" s="369"/>
      <c r="R33" s="369"/>
      <c r="S33" s="369"/>
      <c r="T33" s="370"/>
      <c r="U33" s="360"/>
      <c r="V33" s="361"/>
      <c r="W33" s="361"/>
      <c r="X33" s="362"/>
      <c r="Y33" s="363"/>
    </row>
    <row r="34" spans="1:25" ht="7.5" customHeight="1">
      <c r="A34" s="347"/>
      <c r="B34" s="354"/>
      <c r="C34" s="348"/>
      <c r="D34" s="371"/>
      <c r="E34" s="371"/>
      <c r="F34" s="371"/>
      <c r="G34" s="371"/>
      <c r="H34" s="371"/>
      <c r="I34" s="371"/>
      <c r="J34" s="371"/>
      <c r="K34" s="371"/>
      <c r="L34" s="371"/>
      <c r="M34" s="371"/>
      <c r="N34" s="371"/>
      <c r="O34" s="371"/>
      <c r="P34" s="371"/>
      <c r="Q34" s="371"/>
      <c r="R34" s="371"/>
      <c r="S34" s="371"/>
      <c r="T34" s="371"/>
      <c r="U34" s="360"/>
      <c r="V34" s="361"/>
      <c r="W34" s="361"/>
      <c r="X34" s="362"/>
      <c r="Y34" s="363"/>
    </row>
    <row r="35" spans="1:25" ht="30" customHeight="1">
      <c r="A35" s="347"/>
      <c r="B35" s="354"/>
      <c r="C35" s="372"/>
      <c r="D35" s="1248"/>
      <c r="E35" s="1249"/>
      <c r="F35" s="1249"/>
      <c r="G35" s="1249"/>
      <c r="H35" s="1249"/>
      <c r="I35" s="1249"/>
      <c r="J35" s="1249"/>
      <c r="K35" s="1250"/>
      <c r="L35" s="1251" t="s">
        <v>86</v>
      </c>
      <c r="M35" s="1234"/>
      <c r="N35" s="1235"/>
      <c r="O35" s="1251" t="s">
        <v>87</v>
      </c>
      <c r="P35" s="1252"/>
      <c r="Q35" s="1253"/>
      <c r="R35" s="373"/>
      <c r="S35" s="373"/>
      <c r="T35" s="373"/>
      <c r="U35" s="360"/>
      <c r="V35" s="361"/>
      <c r="W35" s="361"/>
      <c r="X35" s="362"/>
      <c r="Y35" s="363"/>
    </row>
    <row r="36" spans="1:25" ht="54" customHeight="1">
      <c r="A36" s="347"/>
      <c r="B36" s="354"/>
      <c r="C36" s="374" t="s">
        <v>25</v>
      </c>
      <c r="D36" s="1254" t="s">
        <v>66</v>
      </c>
      <c r="E36" s="1254"/>
      <c r="F36" s="1254"/>
      <c r="G36" s="1254"/>
      <c r="H36" s="1254"/>
      <c r="I36" s="1254"/>
      <c r="J36" s="1254"/>
      <c r="K36" s="1254"/>
      <c r="L36" s="1255" t="s">
        <v>187</v>
      </c>
      <c r="M36" s="1256"/>
      <c r="N36" s="1257"/>
      <c r="O36" s="1258" t="s">
        <v>67</v>
      </c>
      <c r="P36" s="1258"/>
      <c r="Q36" s="1258"/>
      <c r="R36" s="375"/>
      <c r="S36" s="375"/>
      <c r="T36" s="375"/>
      <c r="U36" s="355"/>
      <c r="V36" s="1240" t="s">
        <v>545</v>
      </c>
      <c r="W36" s="1240"/>
      <c r="X36" s="1240"/>
      <c r="Y36" s="356"/>
    </row>
    <row r="37" spans="1:25" ht="54" customHeight="1">
      <c r="A37" s="347"/>
      <c r="B37" s="354"/>
      <c r="C37" s="374" t="s">
        <v>557</v>
      </c>
      <c r="D37" s="1254" t="s">
        <v>558</v>
      </c>
      <c r="E37" s="1254"/>
      <c r="F37" s="1254"/>
      <c r="G37" s="1254"/>
      <c r="H37" s="1254"/>
      <c r="I37" s="1254"/>
      <c r="J37" s="1254"/>
      <c r="K37" s="1254"/>
      <c r="L37" s="1255" t="s">
        <v>187</v>
      </c>
      <c r="M37" s="1256"/>
      <c r="N37" s="1257"/>
      <c r="O37" s="1259"/>
      <c r="P37" s="1259"/>
      <c r="Q37" s="1259"/>
      <c r="R37" s="376"/>
      <c r="S37" s="1260" t="s">
        <v>559</v>
      </c>
      <c r="T37" s="1261"/>
      <c r="U37" s="360"/>
      <c r="V37" s="361" t="s">
        <v>547</v>
      </c>
      <c r="W37" s="361" t="s">
        <v>548</v>
      </c>
      <c r="X37" s="362" t="s">
        <v>547</v>
      </c>
      <c r="Y37" s="363"/>
    </row>
    <row r="38" spans="1:25" ht="54" customHeight="1">
      <c r="A38" s="347"/>
      <c r="B38" s="354"/>
      <c r="C38" s="374" t="s">
        <v>560</v>
      </c>
      <c r="D38" s="1254" t="s">
        <v>561</v>
      </c>
      <c r="E38" s="1254"/>
      <c r="F38" s="1254"/>
      <c r="G38" s="1254"/>
      <c r="H38" s="1254"/>
      <c r="I38" s="1254"/>
      <c r="J38" s="1254"/>
      <c r="K38" s="1254"/>
      <c r="L38" s="1258" t="s">
        <v>187</v>
      </c>
      <c r="M38" s="1258"/>
      <c r="N38" s="1258"/>
      <c r="O38" s="1259"/>
      <c r="P38" s="1259"/>
      <c r="Q38" s="1259"/>
      <c r="R38" s="376"/>
      <c r="S38" s="1260" t="s">
        <v>562</v>
      </c>
      <c r="T38" s="1261"/>
      <c r="U38" s="360"/>
      <c r="V38" s="361" t="s">
        <v>547</v>
      </c>
      <c r="W38" s="361" t="s">
        <v>548</v>
      </c>
      <c r="X38" s="362" t="s">
        <v>547</v>
      </c>
      <c r="Y38" s="363"/>
    </row>
    <row r="39" spans="1:25" ht="54" customHeight="1">
      <c r="A39" s="347"/>
      <c r="B39" s="354"/>
      <c r="C39" s="374" t="s">
        <v>563</v>
      </c>
      <c r="D39" s="1254" t="s">
        <v>564</v>
      </c>
      <c r="E39" s="1254"/>
      <c r="F39" s="1254"/>
      <c r="G39" s="1254"/>
      <c r="H39" s="1254"/>
      <c r="I39" s="1254"/>
      <c r="J39" s="1254"/>
      <c r="K39" s="1254"/>
      <c r="L39" s="1262"/>
      <c r="M39" s="1262"/>
      <c r="N39" s="1262"/>
      <c r="O39" s="1258" t="s">
        <v>67</v>
      </c>
      <c r="P39" s="1258"/>
      <c r="Q39" s="1258"/>
      <c r="R39" s="377"/>
      <c r="S39" s="1260" t="s">
        <v>565</v>
      </c>
      <c r="T39" s="1261"/>
      <c r="U39" s="360"/>
      <c r="V39" s="361" t="s">
        <v>547</v>
      </c>
      <c r="W39" s="361" t="s">
        <v>548</v>
      </c>
      <c r="X39" s="362" t="s">
        <v>547</v>
      </c>
      <c r="Y39" s="363"/>
    </row>
    <row r="40" spans="1:25" ht="15" customHeight="1">
      <c r="A40" s="347"/>
      <c r="B40" s="354"/>
      <c r="C40" s="348"/>
      <c r="D40" s="348"/>
      <c r="E40" s="348"/>
      <c r="F40" s="348"/>
      <c r="G40" s="348"/>
      <c r="H40" s="348"/>
      <c r="I40" s="348"/>
      <c r="J40" s="348"/>
      <c r="K40" s="348"/>
      <c r="L40" s="348"/>
      <c r="M40" s="348"/>
      <c r="N40" s="348"/>
      <c r="O40" s="348"/>
      <c r="P40" s="348"/>
      <c r="Q40" s="348"/>
      <c r="R40" s="348"/>
      <c r="S40" s="348"/>
      <c r="T40" s="348"/>
      <c r="U40" s="360"/>
      <c r="V40" s="361"/>
      <c r="W40" s="361"/>
      <c r="X40" s="362"/>
      <c r="Y40" s="363"/>
    </row>
    <row r="41" spans="1:25" ht="16.5">
      <c r="A41" s="347"/>
      <c r="B41" s="354"/>
      <c r="C41" s="348" t="s">
        <v>566</v>
      </c>
      <c r="D41" s="348"/>
      <c r="E41" s="348"/>
      <c r="F41" s="348"/>
      <c r="G41" s="348"/>
      <c r="H41" s="348"/>
      <c r="I41" s="348"/>
      <c r="J41" s="348"/>
      <c r="K41" s="348"/>
      <c r="L41" s="348"/>
      <c r="M41" s="348"/>
      <c r="N41" s="348"/>
      <c r="O41" s="348"/>
      <c r="P41" s="348"/>
      <c r="Q41" s="348"/>
      <c r="R41" s="348"/>
      <c r="S41" s="348"/>
      <c r="T41" s="348"/>
      <c r="U41" s="355"/>
      <c r="V41" s="1240" t="s">
        <v>545</v>
      </c>
      <c r="W41" s="1240"/>
      <c r="X41" s="1240"/>
      <c r="Y41" s="356"/>
    </row>
    <row r="42" spans="1:25" ht="15" customHeight="1">
      <c r="A42" s="347"/>
      <c r="B42" s="354"/>
      <c r="C42" s="348"/>
      <c r="D42" s="348"/>
      <c r="E42" s="348"/>
      <c r="F42" s="348"/>
      <c r="G42" s="348"/>
      <c r="H42" s="348"/>
      <c r="I42" s="348"/>
      <c r="J42" s="348"/>
      <c r="K42" s="348"/>
      <c r="L42" s="348"/>
      <c r="M42" s="348"/>
      <c r="N42" s="348"/>
      <c r="O42" s="348"/>
      <c r="P42" s="348"/>
      <c r="Q42" s="348"/>
      <c r="R42" s="348"/>
      <c r="S42" s="348"/>
      <c r="T42" s="348"/>
      <c r="U42" s="354"/>
      <c r="V42" s="348"/>
      <c r="W42" s="348"/>
      <c r="X42" s="357"/>
      <c r="Y42" s="358"/>
    </row>
    <row r="43" spans="1:25" ht="45" customHeight="1">
      <c r="A43" s="347"/>
      <c r="B43" s="354"/>
      <c r="C43" s="378" t="s">
        <v>567</v>
      </c>
      <c r="D43" s="1241" t="s">
        <v>568</v>
      </c>
      <c r="E43" s="1241"/>
      <c r="F43" s="1241"/>
      <c r="G43" s="1241"/>
      <c r="H43" s="1241"/>
      <c r="I43" s="1241"/>
      <c r="J43" s="1241"/>
      <c r="K43" s="1241"/>
      <c r="L43" s="1241"/>
      <c r="M43" s="1241"/>
      <c r="N43" s="1241"/>
      <c r="O43" s="1241"/>
      <c r="P43" s="1241"/>
      <c r="Q43" s="1241"/>
      <c r="R43" s="1241"/>
      <c r="S43" s="1241"/>
      <c r="T43" s="1242"/>
      <c r="U43" s="360"/>
      <c r="V43" s="361" t="s">
        <v>547</v>
      </c>
      <c r="W43" s="361" t="s">
        <v>548</v>
      </c>
      <c r="X43" s="362" t="s">
        <v>547</v>
      </c>
      <c r="Y43" s="363"/>
    </row>
    <row r="44" spans="1:25" ht="30" customHeight="1">
      <c r="A44" s="347"/>
      <c r="B44" s="354"/>
      <c r="C44" s="378" t="s">
        <v>569</v>
      </c>
      <c r="D44" s="1241" t="s">
        <v>570</v>
      </c>
      <c r="E44" s="1241"/>
      <c r="F44" s="1241"/>
      <c r="G44" s="1241"/>
      <c r="H44" s="1241"/>
      <c r="I44" s="1241"/>
      <c r="J44" s="1241"/>
      <c r="K44" s="1241"/>
      <c r="L44" s="1241"/>
      <c r="M44" s="1241"/>
      <c r="N44" s="1241"/>
      <c r="O44" s="1241"/>
      <c r="P44" s="1241"/>
      <c r="Q44" s="1241"/>
      <c r="R44" s="1241"/>
      <c r="S44" s="1241"/>
      <c r="T44" s="1242"/>
      <c r="U44" s="360"/>
      <c r="V44" s="361" t="s">
        <v>547</v>
      </c>
      <c r="W44" s="361" t="s">
        <v>548</v>
      </c>
      <c r="X44" s="362" t="s">
        <v>547</v>
      </c>
      <c r="Y44" s="363"/>
    </row>
    <row r="45" spans="1:25" ht="45" customHeight="1">
      <c r="A45" s="347"/>
      <c r="B45" s="354"/>
      <c r="C45" s="378" t="s">
        <v>571</v>
      </c>
      <c r="D45" s="1241" t="s">
        <v>572</v>
      </c>
      <c r="E45" s="1241"/>
      <c r="F45" s="1241"/>
      <c r="G45" s="1241"/>
      <c r="H45" s="1241"/>
      <c r="I45" s="1241"/>
      <c r="J45" s="1241"/>
      <c r="K45" s="1241"/>
      <c r="L45" s="1241"/>
      <c r="M45" s="1241"/>
      <c r="N45" s="1241"/>
      <c r="O45" s="1241"/>
      <c r="P45" s="1241"/>
      <c r="Q45" s="1241"/>
      <c r="R45" s="1241"/>
      <c r="S45" s="1241"/>
      <c r="T45" s="1242"/>
      <c r="U45" s="360"/>
      <c r="V45" s="361" t="s">
        <v>547</v>
      </c>
      <c r="W45" s="361" t="s">
        <v>548</v>
      </c>
      <c r="X45" s="362" t="s">
        <v>547</v>
      </c>
      <c r="Y45" s="363"/>
    </row>
    <row r="46" spans="1:25" ht="7.5" customHeight="1">
      <c r="A46" s="347"/>
      <c r="B46" s="354"/>
      <c r="C46" s="348"/>
      <c r="D46" s="348"/>
      <c r="E46" s="348"/>
      <c r="F46" s="348"/>
      <c r="G46" s="348"/>
      <c r="H46" s="348"/>
      <c r="I46" s="348"/>
      <c r="J46" s="348"/>
      <c r="K46" s="348"/>
      <c r="L46" s="348"/>
      <c r="M46" s="348"/>
      <c r="N46" s="348"/>
      <c r="O46" s="348"/>
      <c r="P46" s="348"/>
      <c r="Q46" s="348"/>
      <c r="R46" s="348"/>
      <c r="S46" s="348"/>
      <c r="T46" s="348"/>
      <c r="U46" s="360"/>
      <c r="V46" s="361"/>
      <c r="W46" s="361"/>
      <c r="X46" s="362"/>
      <c r="Y46" s="363"/>
    </row>
    <row r="47" spans="1:25" ht="26.25" customHeight="1">
      <c r="A47" s="347"/>
      <c r="B47" s="354"/>
      <c r="C47" s="1233" t="s">
        <v>75</v>
      </c>
      <c r="D47" s="1234"/>
      <c r="E47" s="1234"/>
      <c r="F47" s="1234"/>
      <c r="G47" s="1234"/>
      <c r="H47" s="1235"/>
      <c r="I47" s="1263" t="s">
        <v>67</v>
      </c>
      <c r="J47" s="1264"/>
      <c r="K47" s="360"/>
      <c r="L47" s="1233" t="s">
        <v>76</v>
      </c>
      <c r="M47" s="1234"/>
      <c r="N47" s="1234"/>
      <c r="O47" s="1234"/>
      <c r="P47" s="1234"/>
      <c r="Q47" s="1235"/>
      <c r="R47" s="1263" t="s">
        <v>187</v>
      </c>
      <c r="S47" s="1265"/>
      <c r="T47" s="348"/>
      <c r="U47" s="360"/>
      <c r="V47" s="361"/>
      <c r="W47" s="361"/>
      <c r="X47" s="362"/>
      <c r="Y47" s="363"/>
    </row>
    <row r="48" spans="1:25" ht="7.5" customHeight="1">
      <c r="A48" s="347"/>
      <c r="B48" s="354"/>
      <c r="C48" s="348"/>
      <c r="D48" s="348"/>
      <c r="E48" s="348"/>
      <c r="F48" s="348"/>
      <c r="G48" s="348"/>
      <c r="H48" s="348"/>
      <c r="I48" s="348"/>
      <c r="J48" s="348"/>
      <c r="K48" s="348"/>
      <c r="L48" s="348"/>
      <c r="M48" s="348"/>
      <c r="N48" s="348"/>
      <c r="O48" s="348"/>
      <c r="P48" s="348"/>
      <c r="Q48" s="348"/>
      <c r="R48" s="348"/>
      <c r="S48" s="348"/>
      <c r="T48" s="348"/>
      <c r="U48" s="360"/>
      <c r="V48" s="361"/>
      <c r="W48" s="361"/>
      <c r="X48" s="362"/>
      <c r="Y48" s="363"/>
    </row>
    <row r="49" spans="1:26" ht="22.5" customHeight="1">
      <c r="A49" s="347"/>
      <c r="B49" s="354"/>
      <c r="C49" s="1266"/>
      <c r="D49" s="1267"/>
      <c r="E49" s="1267"/>
      <c r="F49" s="1267"/>
      <c r="G49" s="1267"/>
      <c r="H49" s="1267"/>
      <c r="I49" s="1268"/>
      <c r="J49" s="1236" t="s">
        <v>77</v>
      </c>
      <c r="K49" s="1236"/>
      <c r="L49" s="1236"/>
      <c r="M49" s="1236"/>
      <c r="N49" s="1236"/>
      <c r="O49" s="1236" t="s">
        <v>78</v>
      </c>
      <c r="P49" s="1236"/>
      <c r="Q49" s="1236"/>
      <c r="R49" s="1236"/>
      <c r="S49" s="1236"/>
      <c r="T49" s="348"/>
      <c r="U49" s="360"/>
      <c r="V49" s="361"/>
      <c r="W49" s="361"/>
      <c r="X49" s="362"/>
      <c r="Y49" s="363"/>
    </row>
    <row r="50" spans="1:26" ht="22.5" customHeight="1">
      <c r="A50" s="347"/>
      <c r="B50" s="354"/>
      <c r="C50" s="1269" t="s">
        <v>79</v>
      </c>
      <c r="D50" s="1270"/>
      <c r="E50" s="1270"/>
      <c r="F50" s="1270"/>
      <c r="G50" s="1270"/>
      <c r="H50" s="1271"/>
      <c r="I50" s="379" t="s">
        <v>175</v>
      </c>
      <c r="J50" s="1258" t="s">
        <v>187</v>
      </c>
      <c r="K50" s="1258"/>
      <c r="L50" s="1258"/>
      <c r="M50" s="1258"/>
      <c r="N50" s="1258"/>
      <c r="O50" s="1262"/>
      <c r="P50" s="1262"/>
      <c r="Q50" s="1262"/>
      <c r="R50" s="1262"/>
      <c r="S50" s="1262"/>
      <c r="T50" s="348"/>
      <c r="U50" s="360"/>
      <c r="V50" s="361"/>
      <c r="W50" s="361"/>
      <c r="X50" s="362"/>
      <c r="Y50" s="363"/>
    </row>
    <row r="51" spans="1:26" ht="22.5" customHeight="1">
      <c r="A51" s="347"/>
      <c r="B51" s="354"/>
      <c r="C51" s="1272"/>
      <c r="D51" s="1273"/>
      <c r="E51" s="1273"/>
      <c r="F51" s="1273"/>
      <c r="G51" s="1273"/>
      <c r="H51" s="1274"/>
      <c r="I51" s="379" t="s">
        <v>174</v>
      </c>
      <c r="J51" s="1258" t="s">
        <v>187</v>
      </c>
      <c r="K51" s="1258"/>
      <c r="L51" s="1258"/>
      <c r="M51" s="1258"/>
      <c r="N51" s="1258"/>
      <c r="O51" s="1258" t="s">
        <v>187</v>
      </c>
      <c r="P51" s="1258"/>
      <c r="Q51" s="1258"/>
      <c r="R51" s="1258"/>
      <c r="S51" s="1258"/>
      <c r="T51" s="348"/>
      <c r="U51" s="360"/>
      <c r="V51" s="361"/>
      <c r="W51" s="361"/>
      <c r="X51" s="362"/>
      <c r="Y51" s="363"/>
    </row>
    <row r="52" spans="1:26" ht="15" customHeight="1">
      <c r="A52" s="347"/>
      <c r="B52" s="354"/>
      <c r="C52" s="348"/>
      <c r="D52" s="348"/>
      <c r="E52" s="348"/>
      <c r="F52" s="348"/>
      <c r="G52" s="348"/>
      <c r="H52" s="348"/>
      <c r="I52" s="348"/>
      <c r="J52" s="348"/>
      <c r="K52" s="348"/>
      <c r="L52" s="348"/>
      <c r="M52" s="348"/>
      <c r="N52" s="348"/>
      <c r="O52" s="348"/>
      <c r="P52" s="348"/>
      <c r="Q52" s="348"/>
      <c r="R52" s="348"/>
      <c r="S52" s="348"/>
      <c r="T52" s="348"/>
      <c r="U52" s="360"/>
      <c r="V52" s="361"/>
      <c r="W52" s="361"/>
      <c r="X52" s="362"/>
      <c r="Y52" s="363"/>
    </row>
    <row r="53" spans="1:26" ht="22.5" customHeight="1">
      <c r="A53" s="347"/>
      <c r="B53" s="354" t="s">
        <v>573</v>
      </c>
      <c r="C53" s="348"/>
      <c r="D53" s="348"/>
      <c r="E53" s="348"/>
      <c r="F53" s="348"/>
      <c r="G53" s="348"/>
      <c r="H53" s="348"/>
      <c r="I53" s="348"/>
      <c r="J53" s="348"/>
      <c r="K53" s="348"/>
      <c r="L53" s="348"/>
      <c r="M53" s="348"/>
      <c r="N53" s="348"/>
      <c r="O53" s="348"/>
      <c r="P53" s="348"/>
      <c r="Q53" s="348"/>
      <c r="R53" s="348"/>
      <c r="S53" s="348"/>
      <c r="T53" s="348"/>
      <c r="U53" s="355"/>
      <c r="V53" s="1240" t="s">
        <v>545</v>
      </c>
      <c r="W53" s="1240"/>
      <c r="X53" s="1240"/>
      <c r="Y53" s="356"/>
    </row>
    <row r="54" spans="1:26" ht="15" customHeight="1">
      <c r="A54" s="347"/>
      <c r="B54" s="354"/>
      <c r="C54" s="348"/>
      <c r="D54" s="348"/>
      <c r="E54" s="348"/>
      <c r="F54" s="348"/>
      <c r="G54" s="348"/>
      <c r="H54" s="348"/>
      <c r="I54" s="348"/>
      <c r="J54" s="348"/>
      <c r="K54" s="348"/>
      <c r="L54" s="348"/>
      <c r="M54" s="348"/>
      <c r="N54" s="348"/>
      <c r="O54" s="348"/>
      <c r="P54" s="348"/>
      <c r="Q54" s="348"/>
      <c r="R54" s="348"/>
      <c r="S54" s="348"/>
      <c r="T54" s="348"/>
      <c r="U54" s="354"/>
      <c r="V54" s="348"/>
      <c r="W54" s="348"/>
      <c r="X54" s="357"/>
      <c r="Y54" s="358"/>
    </row>
    <row r="55" spans="1:26" ht="15" customHeight="1">
      <c r="A55" s="347"/>
      <c r="B55" s="354"/>
      <c r="C55" s="380" t="s">
        <v>574</v>
      </c>
      <c r="D55" s="1241" t="s">
        <v>575</v>
      </c>
      <c r="E55" s="1241"/>
      <c r="F55" s="1241"/>
      <c r="G55" s="1241"/>
      <c r="H55" s="1241"/>
      <c r="I55" s="1241"/>
      <c r="J55" s="1241"/>
      <c r="K55" s="1241"/>
      <c r="L55" s="1241"/>
      <c r="M55" s="1241"/>
      <c r="N55" s="1241"/>
      <c r="O55" s="1241"/>
      <c r="P55" s="1241"/>
      <c r="Q55" s="1241"/>
      <c r="R55" s="1241"/>
      <c r="S55" s="1241"/>
      <c r="T55" s="1242"/>
      <c r="U55" s="360"/>
      <c r="V55" s="361" t="s">
        <v>547</v>
      </c>
      <c r="W55" s="361" t="s">
        <v>548</v>
      </c>
      <c r="X55" s="362" t="s">
        <v>547</v>
      </c>
      <c r="Y55" s="363"/>
    </row>
    <row r="56" spans="1:26" ht="15" customHeight="1">
      <c r="A56" s="347"/>
      <c r="B56" s="354"/>
      <c r="C56" s="380"/>
      <c r="D56" s="1241"/>
      <c r="E56" s="1241"/>
      <c r="F56" s="1241"/>
      <c r="G56" s="1241"/>
      <c r="H56" s="1241"/>
      <c r="I56" s="1241"/>
      <c r="J56" s="1241"/>
      <c r="K56" s="1241"/>
      <c r="L56" s="1241"/>
      <c r="M56" s="1241"/>
      <c r="N56" s="1241"/>
      <c r="O56" s="1241"/>
      <c r="P56" s="1241"/>
      <c r="Q56" s="1241"/>
      <c r="R56" s="1241"/>
      <c r="S56" s="1241"/>
      <c r="T56" s="1242"/>
      <c r="U56" s="360"/>
      <c r="V56" s="361"/>
      <c r="W56" s="361"/>
      <c r="X56" s="362"/>
      <c r="Y56" s="363"/>
    </row>
    <row r="57" spans="1:26" ht="15" customHeight="1">
      <c r="A57" s="347"/>
      <c r="B57" s="354"/>
      <c r="C57" s="380" t="s">
        <v>286</v>
      </c>
      <c r="D57" s="1241" t="s">
        <v>576</v>
      </c>
      <c r="E57" s="1241"/>
      <c r="F57" s="1241"/>
      <c r="G57" s="1241"/>
      <c r="H57" s="1241"/>
      <c r="I57" s="1241"/>
      <c r="J57" s="1241"/>
      <c r="K57" s="1241"/>
      <c r="L57" s="1241"/>
      <c r="M57" s="1241"/>
      <c r="N57" s="1241"/>
      <c r="O57" s="1241"/>
      <c r="P57" s="1241"/>
      <c r="Q57" s="1241"/>
      <c r="R57" s="1241"/>
      <c r="S57" s="1241"/>
      <c r="T57" s="1242"/>
      <c r="U57" s="360"/>
      <c r="V57" s="361" t="s">
        <v>547</v>
      </c>
      <c r="W57" s="361" t="s">
        <v>548</v>
      </c>
      <c r="X57" s="362" t="s">
        <v>547</v>
      </c>
      <c r="Y57" s="363"/>
    </row>
    <row r="58" spans="1:26" ht="15" customHeight="1">
      <c r="A58" s="347"/>
      <c r="B58" s="354"/>
      <c r="C58" s="375"/>
      <c r="D58" s="1241"/>
      <c r="E58" s="1241"/>
      <c r="F58" s="1241"/>
      <c r="G58" s="1241"/>
      <c r="H58" s="1241"/>
      <c r="I58" s="1241"/>
      <c r="J58" s="1241"/>
      <c r="K58" s="1241"/>
      <c r="L58" s="1241"/>
      <c r="M58" s="1241"/>
      <c r="N58" s="1241"/>
      <c r="O58" s="1241"/>
      <c r="P58" s="1241"/>
      <c r="Q58" s="1241"/>
      <c r="R58" s="1241"/>
      <c r="S58" s="1241"/>
      <c r="T58" s="1242"/>
      <c r="U58" s="360"/>
      <c r="V58" s="361"/>
      <c r="W58" s="361"/>
      <c r="X58" s="362"/>
      <c r="Y58" s="363"/>
    </row>
    <row r="59" spans="1:26" ht="15" customHeight="1">
      <c r="A59" s="347"/>
      <c r="B59" s="381"/>
      <c r="C59" s="382"/>
      <c r="D59" s="382"/>
      <c r="E59" s="382"/>
      <c r="F59" s="382"/>
      <c r="G59" s="382"/>
      <c r="H59" s="382"/>
      <c r="I59" s="382"/>
      <c r="J59" s="382"/>
      <c r="K59" s="382"/>
      <c r="L59" s="382"/>
      <c r="M59" s="382"/>
      <c r="N59" s="382"/>
      <c r="O59" s="382"/>
      <c r="P59" s="382"/>
      <c r="Q59" s="382"/>
      <c r="R59" s="382"/>
      <c r="S59" s="382"/>
      <c r="T59" s="382"/>
      <c r="U59" s="381"/>
      <c r="V59" s="382"/>
      <c r="W59" s="382"/>
      <c r="X59" s="382"/>
      <c r="Y59" s="383"/>
    </row>
    <row r="60" spans="1:26" ht="15" customHeight="1">
      <c r="A60" s="347"/>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7"/>
    </row>
    <row r="61" spans="1:26" ht="17.25" customHeight="1">
      <c r="A61" s="347"/>
      <c r="B61" s="1229" t="s">
        <v>577</v>
      </c>
      <c r="C61" s="1229"/>
      <c r="D61" s="348"/>
      <c r="E61" s="348"/>
      <c r="F61" s="348"/>
      <c r="G61" s="348"/>
      <c r="H61" s="348"/>
      <c r="I61" s="348"/>
      <c r="J61" s="348"/>
      <c r="K61" s="348"/>
      <c r="L61" s="348"/>
      <c r="M61" s="348"/>
      <c r="N61" s="348"/>
      <c r="O61" s="348"/>
      <c r="P61" s="348"/>
      <c r="Q61" s="348"/>
      <c r="R61" s="348"/>
      <c r="S61" s="348"/>
      <c r="T61" s="348"/>
      <c r="U61" s="348"/>
      <c r="V61" s="348"/>
      <c r="W61" s="348"/>
      <c r="X61" s="348"/>
      <c r="Y61" s="348"/>
    </row>
    <row r="62" spans="1:26" ht="15" customHeight="1">
      <c r="A62" s="347"/>
      <c r="B62" s="365">
        <v>1</v>
      </c>
      <c r="C62" s="1229" t="s">
        <v>578</v>
      </c>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368"/>
    </row>
    <row r="63" spans="1:26" ht="15" customHeight="1">
      <c r="A63" s="347"/>
      <c r="B63" s="365">
        <v>2</v>
      </c>
      <c r="C63" s="1243" t="s">
        <v>579</v>
      </c>
      <c r="D63" s="1243"/>
      <c r="E63" s="1243"/>
      <c r="F63" s="1243"/>
      <c r="G63" s="1243"/>
      <c r="H63" s="1243"/>
      <c r="I63" s="1243"/>
      <c r="J63" s="1243"/>
      <c r="K63" s="1243"/>
      <c r="L63" s="1243"/>
      <c r="M63" s="1243"/>
      <c r="N63" s="1243"/>
      <c r="O63" s="1243"/>
      <c r="P63" s="1243"/>
      <c r="Q63" s="1243"/>
      <c r="R63" s="1243"/>
      <c r="S63" s="1243"/>
      <c r="T63" s="1243"/>
      <c r="U63" s="1243"/>
      <c r="V63" s="1243"/>
      <c r="W63" s="1243"/>
      <c r="X63" s="1243"/>
      <c r="Y63" s="1243"/>
      <c r="Z63" s="369"/>
    </row>
    <row r="64" spans="1:26" ht="15" customHeight="1">
      <c r="A64" s="347"/>
      <c r="B64" s="369"/>
      <c r="C64" s="1243"/>
      <c r="D64" s="1243"/>
      <c r="E64" s="1243"/>
      <c r="F64" s="1243"/>
      <c r="G64" s="1243"/>
      <c r="H64" s="1243"/>
      <c r="I64" s="1243"/>
      <c r="J64" s="1243"/>
      <c r="K64" s="1243"/>
      <c r="L64" s="1243"/>
      <c r="M64" s="1243"/>
      <c r="N64" s="1243"/>
      <c r="O64" s="1243"/>
      <c r="P64" s="1243"/>
      <c r="Q64" s="1243"/>
      <c r="R64" s="1243"/>
      <c r="S64" s="1243"/>
      <c r="T64" s="1243"/>
      <c r="U64" s="1243"/>
      <c r="V64" s="1243"/>
      <c r="W64" s="1243"/>
      <c r="X64" s="1243"/>
      <c r="Y64" s="1243"/>
      <c r="Z64" s="369"/>
    </row>
    <row r="65" spans="1:26" ht="15" customHeight="1">
      <c r="A65" s="347"/>
      <c r="B65" s="378">
        <v>3</v>
      </c>
      <c r="C65" s="1243" t="s">
        <v>580</v>
      </c>
      <c r="D65" s="1243"/>
      <c r="E65" s="1243"/>
      <c r="F65" s="1243"/>
      <c r="G65" s="1243"/>
      <c r="H65" s="1243"/>
      <c r="I65" s="1243"/>
      <c r="J65" s="1243"/>
      <c r="K65" s="1243"/>
      <c r="L65" s="1243"/>
      <c r="M65" s="1243"/>
      <c r="N65" s="1243"/>
      <c r="O65" s="1243"/>
      <c r="P65" s="1243"/>
      <c r="Q65" s="1243"/>
      <c r="R65" s="1243"/>
      <c r="S65" s="1243"/>
      <c r="T65" s="1243"/>
      <c r="U65" s="1243"/>
      <c r="V65" s="1243"/>
      <c r="W65" s="1243"/>
      <c r="X65" s="1243"/>
      <c r="Y65" s="1243"/>
      <c r="Z65" s="375"/>
    </row>
    <row r="66" spans="1:26" ht="45" customHeight="1">
      <c r="A66" s="347"/>
      <c r="B66" s="378">
        <v>4</v>
      </c>
      <c r="C66" s="1243" t="s">
        <v>581</v>
      </c>
      <c r="D66" s="1243"/>
      <c r="E66" s="1243"/>
      <c r="F66" s="1243"/>
      <c r="G66" s="1243"/>
      <c r="H66" s="1243"/>
      <c r="I66" s="1243"/>
      <c r="J66" s="1243"/>
      <c r="K66" s="1243"/>
      <c r="L66" s="1243"/>
      <c r="M66" s="1243"/>
      <c r="N66" s="1243"/>
      <c r="O66" s="1243"/>
      <c r="P66" s="1243"/>
      <c r="Q66" s="1243"/>
      <c r="R66" s="1243"/>
      <c r="S66" s="1243"/>
      <c r="T66" s="1243"/>
      <c r="U66" s="1243"/>
      <c r="V66" s="1243"/>
      <c r="W66" s="1243"/>
      <c r="X66" s="1243"/>
      <c r="Y66" s="1243"/>
      <c r="Z66" s="384"/>
    </row>
    <row r="67" spans="1:26" ht="15" customHeight="1">
      <c r="A67" s="347"/>
      <c r="B67" s="385"/>
      <c r="C67" s="347"/>
      <c r="D67" s="385"/>
      <c r="E67" s="385"/>
      <c r="F67" s="385"/>
      <c r="G67" s="385"/>
      <c r="H67" s="385"/>
      <c r="I67" s="385"/>
      <c r="J67" s="385"/>
      <c r="K67" s="385"/>
      <c r="L67" s="385"/>
      <c r="M67" s="385"/>
      <c r="N67" s="385"/>
      <c r="O67" s="385"/>
      <c r="P67" s="385"/>
      <c r="Q67" s="385"/>
      <c r="R67" s="385"/>
      <c r="S67" s="385"/>
      <c r="T67" s="385"/>
      <c r="U67" s="385"/>
      <c r="V67" s="385"/>
      <c r="W67" s="385"/>
      <c r="X67" s="385"/>
      <c r="Y67" s="385"/>
    </row>
    <row r="68" spans="1:26">
      <c r="A68" s="347"/>
      <c r="B68" s="347"/>
      <c r="C68" s="347" t="s">
        <v>582</v>
      </c>
      <c r="D68" s="347"/>
      <c r="E68" s="347"/>
      <c r="F68" s="347"/>
      <c r="G68" s="347"/>
      <c r="H68" s="347"/>
      <c r="I68" s="347"/>
      <c r="J68" s="347"/>
      <c r="K68" s="347"/>
      <c r="L68" s="347"/>
      <c r="M68" s="347"/>
      <c r="N68" s="347"/>
      <c r="O68" s="347"/>
      <c r="P68" s="347"/>
      <c r="Q68" s="347"/>
      <c r="R68" s="347"/>
      <c r="S68" s="347"/>
      <c r="T68" s="347"/>
      <c r="U68" s="347"/>
      <c r="V68" s="347"/>
      <c r="W68" s="347"/>
      <c r="X68" s="347"/>
      <c r="Y68" s="347"/>
    </row>
    <row r="69" spans="1:26">
      <c r="B69" s="348"/>
      <c r="C69" s="348"/>
      <c r="D69" s="348"/>
      <c r="E69" s="348"/>
      <c r="F69" s="348"/>
      <c r="G69" s="348"/>
      <c r="H69" s="348"/>
      <c r="I69" s="348"/>
      <c r="J69" s="348"/>
      <c r="K69" s="348"/>
      <c r="L69" s="348"/>
      <c r="M69" s="348"/>
      <c r="N69" s="348"/>
      <c r="O69" s="348"/>
      <c r="P69" s="348"/>
      <c r="Q69" s="348"/>
      <c r="R69" s="348"/>
      <c r="S69" s="348"/>
      <c r="T69" s="348"/>
      <c r="U69" s="348"/>
      <c r="V69" s="348"/>
      <c r="W69" s="348"/>
      <c r="X69" s="348"/>
      <c r="Y69" s="348"/>
    </row>
    <row r="70" spans="1:26">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row>
    <row r="71" spans="1:26">
      <c r="B71" s="348"/>
      <c r="C71" s="348"/>
      <c r="D71" s="348"/>
      <c r="E71" s="348"/>
      <c r="F71" s="348"/>
      <c r="G71" s="348"/>
      <c r="H71" s="348"/>
      <c r="I71" s="348"/>
      <c r="J71" s="348"/>
      <c r="K71" s="348"/>
      <c r="L71" s="348"/>
      <c r="M71" s="348"/>
      <c r="N71" s="348"/>
      <c r="O71" s="348"/>
      <c r="P71" s="348"/>
      <c r="Q71" s="348"/>
      <c r="R71" s="348"/>
      <c r="S71" s="348"/>
      <c r="T71" s="348"/>
      <c r="U71" s="348"/>
      <c r="V71" s="348"/>
      <c r="W71" s="348"/>
      <c r="X71" s="348"/>
      <c r="Y71" s="348"/>
    </row>
    <row r="72" spans="1:26">
      <c r="B72" s="348"/>
      <c r="C72" s="348"/>
      <c r="D72" s="348"/>
      <c r="E72" s="348"/>
      <c r="F72" s="348"/>
      <c r="G72" s="348"/>
      <c r="H72" s="348"/>
      <c r="I72" s="348"/>
      <c r="J72" s="348"/>
      <c r="K72" s="348"/>
      <c r="L72" s="348"/>
      <c r="M72" s="348"/>
      <c r="N72" s="348"/>
      <c r="O72" s="348"/>
      <c r="P72" s="348"/>
      <c r="Q72" s="348"/>
      <c r="R72" s="348"/>
      <c r="S72" s="348"/>
      <c r="T72" s="348"/>
      <c r="U72" s="348"/>
      <c r="V72" s="348"/>
      <c r="W72" s="348"/>
      <c r="X72" s="348"/>
      <c r="Y72" s="348"/>
    </row>
    <row r="73" spans="1:26">
      <c r="B73" s="348"/>
      <c r="C73" s="348"/>
      <c r="D73" s="348"/>
      <c r="E73" s="348"/>
      <c r="F73" s="348"/>
      <c r="G73" s="348"/>
      <c r="H73" s="348"/>
      <c r="I73" s="348"/>
      <c r="J73" s="348"/>
      <c r="K73" s="348"/>
      <c r="L73" s="348"/>
      <c r="M73" s="348"/>
      <c r="N73" s="348"/>
      <c r="O73" s="348"/>
      <c r="P73" s="348"/>
      <c r="Q73" s="348"/>
      <c r="R73" s="348"/>
      <c r="S73" s="348"/>
      <c r="T73" s="348"/>
      <c r="U73" s="348"/>
      <c r="V73" s="348"/>
      <c r="W73" s="348"/>
      <c r="X73" s="348"/>
      <c r="Y73" s="348"/>
    </row>
    <row r="74" spans="1:26">
      <c r="B74" s="348"/>
      <c r="C74" s="348"/>
      <c r="D74" s="348"/>
      <c r="E74" s="348"/>
      <c r="F74" s="348"/>
      <c r="G74" s="348"/>
      <c r="H74" s="348"/>
      <c r="I74" s="348"/>
      <c r="J74" s="348"/>
      <c r="K74" s="348"/>
      <c r="L74" s="348"/>
      <c r="M74" s="348"/>
      <c r="N74" s="348"/>
      <c r="O74" s="348"/>
      <c r="P74" s="348"/>
      <c r="Q74" s="348"/>
      <c r="R74" s="348"/>
      <c r="S74" s="348"/>
      <c r="T74" s="348"/>
      <c r="U74" s="348"/>
      <c r="V74" s="348"/>
      <c r="W74" s="348"/>
      <c r="X74" s="348"/>
      <c r="Y74" s="348"/>
    </row>
    <row r="75" spans="1:26">
      <c r="B75" s="348"/>
      <c r="C75" s="348"/>
      <c r="D75" s="348"/>
      <c r="E75" s="348"/>
      <c r="F75" s="348"/>
      <c r="G75" s="348"/>
      <c r="H75" s="348"/>
      <c r="I75" s="348"/>
      <c r="J75" s="348"/>
      <c r="K75" s="348"/>
      <c r="L75" s="348"/>
      <c r="M75" s="348"/>
      <c r="N75" s="348"/>
      <c r="O75" s="348"/>
      <c r="P75" s="348"/>
      <c r="Q75" s="348"/>
      <c r="R75" s="348"/>
      <c r="S75" s="348"/>
      <c r="T75" s="348"/>
      <c r="U75" s="348"/>
      <c r="V75" s="348"/>
      <c r="W75" s="348"/>
      <c r="X75" s="348"/>
      <c r="Y75" s="348"/>
    </row>
    <row r="76" spans="1:26">
      <c r="B76" s="348"/>
      <c r="C76" s="348"/>
      <c r="D76" s="348"/>
      <c r="E76" s="348"/>
      <c r="F76" s="348"/>
      <c r="G76" s="348"/>
      <c r="H76" s="348"/>
      <c r="I76" s="348"/>
      <c r="J76" s="348"/>
      <c r="K76" s="348"/>
      <c r="L76" s="348"/>
      <c r="M76" s="348"/>
      <c r="N76" s="348"/>
      <c r="O76" s="348"/>
      <c r="P76" s="348"/>
      <c r="Q76" s="348"/>
      <c r="R76" s="348"/>
      <c r="S76" s="348"/>
      <c r="T76" s="348"/>
      <c r="U76" s="348"/>
      <c r="V76" s="348"/>
      <c r="W76" s="348"/>
      <c r="X76" s="348"/>
      <c r="Y76" s="348"/>
    </row>
    <row r="77" spans="1:26">
      <c r="B77" s="348"/>
      <c r="C77" s="348"/>
      <c r="D77" s="348"/>
      <c r="E77" s="348"/>
      <c r="F77" s="348"/>
      <c r="G77" s="348"/>
      <c r="H77" s="348"/>
      <c r="I77" s="348"/>
      <c r="J77" s="348"/>
      <c r="K77" s="348"/>
      <c r="L77" s="348"/>
      <c r="M77" s="348"/>
      <c r="N77" s="348"/>
      <c r="O77" s="348"/>
      <c r="P77" s="348"/>
      <c r="Q77" s="348"/>
      <c r="R77" s="348"/>
      <c r="S77" s="348"/>
      <c r="T77" s="348"/>
      <c r="U77" s="348"/>
      <c r="V77" s="348"/>
      <c r="W77" s="348"/>
      <c r="X77" s="348"/>
      <c r="Y77" s="348"/>
    </row>
    <row r="78" spans="1:26">
      <c r="B78" s="348"/>
      <c r="C78" s="348"/>
      <c r="D78" s="348"/>
      <c r="E78" s="348"/>
      <c r="F78" s="348"/>
      <c r="G78" s="348"/>
      <c r="H78" s="348"/>
      <c r="I78" s="348"/>
      <c r="J78" s="348"/>
      <c r="K78" s="348"/>
      <c r="L78" s="348"/>
      <c r="M78" s="348"/>
      <c r="N78" s="348"/>
      <c r="O78" s="348"/>
      <c r="P78" s="348"/>
      <c r="Q78" s="348"/>
      <c r="R78" s="348"/>
      <c r="S78" s="348"/>
      <c r="T78" s="348"/>
      <c r="U78" s="348"/>
      <c r="V78" s="348"/>
      <c r="W78" s="348"/>
      <c r="X78" s="348"/>
      <c r="Y78" s="348"/>
    </row>
    <row r="79" spans="1:26">
      <c r="B79" s="348"/>
      <c r="C79" s="348"/>
      <c r="D79" s="348"/>
      <c r="E79" s="348"/>
      <c r="F79" s="348"/>
      <c r="G79" s="348"/>
      <c r="H79" s="348"/>
      <c r="I79" s="348"/>
      <c r="J79" s="348"/>
      <c r="K79" s="348"/>
      <c r="L79" s="348"/>
      <c r="M79" s="348"/>
      <c r="N79" s="348"/>
      <c r="O79" s="348"/>
      <c r="P79" s="348"/>
      <c r="Q79" s="348"/>
      <c r="R79" s="348"/>
      <c r="S79" s="348"/>
      <c r="T79" s="348"/>
      <c r="U79" s="348"/>
      <c r="V79" s="348"/>
      <c r="W79" s="348"/>
      <c r="X79" s="348"/>
      <c r="Y79" s="348"/>
    </row>
    <row r="80" spans="1:26">
      <c r="B80" s="348"/>
      <c r="C80" s="348"/>
      <c r="D80" s="348"/>
      <c r="E80" s="348"/>
      <c r="F80" s="348"/>
      <c r="G80" s="348"/>
      <c r="H80" s="348"/>
      <c r="I80" s="348"/>
      <c r="J80" s="348"/>
      <c r="K80" s="348"/>
      <c r="L80" s="348"/>
      <c r="M80" s="348"/>
      <c r="N80" s="348"/>
      <c r="O80" s="348"/>
      <c r="P80" s="348"/>
      <c r="Q80" s="348"/>
      <c r="R80" s="348"/>
      <c r="S80" s="348"/>
      <c r="T80" s="348"/>
      <c r="U80" s="348"/>
      <c r="V80" s="348"/>
      <c r="W80" s="348"/>
      <c r="X80" s="348"/>
      <c r="Y80" s="348"/>
    </row>
    <row r="81" spans="2:25">
      <c r="B81" s="348"/>
      <c r="C81" s="348"/>
      <c r="D81" s="348"/>
      <c r="E81" s="348"/>
      <c r="F81" s="348"/>
      <c r="G81" s="348"/>
      <c r="H81" s="348"/>
      <c r="I81" s="348"/>
      <c r="J81" s="348"/>
      <c r="K81" s="348"/>
      <c r="L81" s="348"/>
      <c r="M81" s="348"/>
      <c r="N81" s="348"/>
      <c r="O81" s="348"/>
      <c r="P81" s="348"/>
      <c r="Q81" s="348"/>
      <c r="R81" s="348"/>
      <c r="S81" s="348"/>
      <c r="T81" s="348"/>
      <c r="U81" s="348"/>
      <c r="V81" s="348"/>
      <c r="W81" s="348"/>
      <c r="X81" s="348"/>
      <c r="Y81" s="348"/>
    </row>
    <row r="82" spans="2:25">
      <c r="B82" s="348"/>
      <c r="C82" s="348"/>
      <c r="D82" s="348"/>
      <c r="E82" s="348"/>
      <c r="F82" s="348"/>
      <c r="G82" s="348"/>
      <c r="H82" s="348"/>
      <c r="I82" s="348"/>
      <c r="J82" s="348"/>
      <c r="K82" s="348"/>
      <c r="L82" s="348"/>
      <c r="M82" s="348"/>
      <c r="N82" s="348"/>
      <c r="O82" s="348"/>
      <c r="P82" s="348"/>
      <c r="Q82" s="348"/>
      <c r="R82" s="348"/>
      <c r="S82" s="348"/>
      <c r="T82" s="348"/>
      <c r="U82" s="348"/>
      <c r="V82" s="348"/>
      <c r="W82" s="348"/>
      <c r="X82" s="348"/>
      <c r="Y82" s="348"/>
    </row>
    <row r="83" spans="2:25">
      <c r="B83" s="348"/>
      <c r="C83" s="348"/>
      <c r="D83" s="348"/>
      <c r="E83" s="348"/>
      <c r="F83" s="348"/>
      <c r="G83" s="348"/>
      <c r="H83" s="348"/>
      <c r="I83" s="348"/>
      <c r="J83" s="348"/>
      <c r="K83" s="348"/>
      <c r="L83" s="348"/>
      <c r="M83" s="348"/>
      <c r="N83" s="348"/>
      <c r="O83" s="348"/>
      <c r="P83" s="348"/>
      <c r="Q83" s="348"/>
      <c r="R83" s="348"/>
      <c r="S83" s="348"/>
      <c r="T83" s="348"/>
      <c r="U83" s="348"/>
      <c r="V83" s="348"/>
      <c r="W83" s="348"/>
      <c r="X83" s="348"/>
      <c r="Y83" s="348"/>
    </row>
    <row r="84" spans="2:25">
      <c r="B84" s="348"/>
      <c r="C84" s="348"/>
      <c r="D84" s="348"/>
      <c r="E84" s="348"/>
      <c r="F84" s="348"/>
      <c r="G84" s="348"/>
      <c r="H84" s="348"/>
      <c r="I84" s="348"/>
      <c r="J84" s="348"/>
      <c r="K84" s="348"/>
      <c r="L84" s="348"/>
      <c r="M84" s="348"/>
      <c r="N84" s="348"/>
      <c r="O84" s="348"/>
      <c r="P84" s="348"/>
      <c r="Q84" s="348"/>
      <c r="R84" s="348"/>
      <c r="S84" s="348"/>
      <c r="T84" s="348"/>
      <c r="U84" s="348"/>
      <c r="V84" s="348"/>
      <c r="W84" s="348"/>
      <c r="X84" s="348"/>
      <c r="Y84" s="348"/>
    </row>
    <row r="85" spans="2:25">
      <c r="B85" s="348"/>
      <c r="C85" s="348"/>
      <c r="D85" s="348"/>
      <c r="E85" s="348"/>
      <c r="F85" s="348"/>
      <c r="G85" s="348"/>
      <c r="H85" s="348"/>
      <c r="I85" s="348"/>
      <c r="J85" s="348"/>
      <c r="K85" s="348"/>
      <c r="L85" s="348"/>
      <c r="M85" s="348"/>
      <c r="N85" s="348"/>
      <c r="O85" s="348"/>
      <c r="P85" s="348"/>
      <c r="Q85" s="348"/>
      <c r="R85" s="348"/>
      <c r="S85" s="348"/>
      <c r="T85" s="348"/>
      <c r="U85" s="348"/>
      <c r="V85" s="348"/>
      <c r="W85" s="348"/>
      <c r="X85" s="348"/>
      <c r="Y85" s="348"/>
    </row>
    <row r="86" spans="2:25">
      <c r="B86" s="348"/>
      <c r="C86" s="348"/>
      <c r="D86" s="348"/>
      <c r="E86" s="348"/>
      <c r="F86" s="348"/>
      <c r="G86" s="348"/>
      <c r="H86" s="348"/>
      <c r="I86" s="348"/>
      <c r="J86" s="348"/>
      <c r="K86" s="348"/>
      <c r="L86" s="348"/>
      <c r="M86" s="348"/>
      <c r="N86" s="348"/>
      <c r="O86" s="348"/>
      <c r="P86" s="348"/>
      <c r="Q86" s="348"/>
      <c r="R86" s="348"/>
      <c r="S86" s="348"/>
      <c r="T86" s="348"/>
      <c r="U86" s="348"/>
      <c r="V86" s="348"/>
      <c r="W86" s="348"/>
      <c r="X86" s="348"/>
      <c r="Y86" s="348"/>
    </row>
    <row r="87" spans="2:25">
      <c r="B87" s="348"/>
      <c r="C87" s="348"/>
      <c r="D87" s="348"/>
      <c r="E87" s="348"/>
      <c r="F87" s="348"/>
      <c r="G87" s="348"/>
      <c r="H87" s="348"/>
      <c r="I87" s="348"/>
      <c r="J87" s="348"/>
      <c r="K87" s="348"/>
      <c r="L87" s="348"/>
      <c r="M87" s="348"/>
      <c r="N87" s="348"/>
      <c r="O87" s="348"/>
      <c r="P87" s="348"/>
      <c r="Q87" s="348"/>
      <c r="R87" s="348"/>
      <c r="S87" s="348"/>
      <c r="T87" s="348"/>
      <c r="U87" s="348"/>
      <c r="V87" s="348"/>
      <c r="W87" s="348"/>
      <c r="X87" s="348"/>
      <c r="Y87" s="348"/>
    </row>
    <row r="88" spans="2:25">
      <c r="B88" s="348"/>
      <c r="C88" s="348"/>
      <c r="D88" s="348"/>
      <c r="E88" s="348"/>
      <c r="F88" s="348"/>
      <c r="G88" s="348"/>
      <c r="H88" s="348"/>
      <c r="I88" s="348"/>
      <c r="J88" s="348"/>
      <c r="K88" s="348"/>
      <c r="L88" s="348"/>
      <c r="M88" s="348"/>
      <c r="N88" s="348"/>
      <c r="O88" s="348"/>
      <c r="P88" s="348"/>
      <c r="Q88" s="348"/>
      <c r="R88" s="348"/>
      <c r="S88" s="348"/>
      <c r="T88" s="348"/>
      <c r="U88" s="348"/>
      <c r="V88" s="348"/>
      <c r="W88" s="348"/>
      <c r="X88" s="348"/>
      <c r="Y88" s="348"/>
    </row>
    <row r="89" spans="2:25">
      <c r="B89" s="348"/>
      <c r="C89" s="348"/>
      <c r="D89" s="348"/>
      <c r="E89" s="348"/>
      <c r="F89" s="348"/>
      <c r="G89" s="348"/>
      <c r="H89" s="348"/>
      <c r="I89" s="348"/>
      <c r="J89" s="348"/>
      <c r="K89" s="348"/>
      <c r="L89" s="348"/>
      <c r="M89" s="348"/>
      <c r="N89" s="348"/>
      <c r="O89" s="348"/>
      <c r="P89" s="348"/>
      <c r="Q89" s="348"/>
      <c r="R89" s="348"/>
      <c r="S89" s="348"/>
      <c r="T89" s="348"/>
      <c r="U89" s="348"/>
      <c r="V89" s="348"/>
      <c r="W89" s="348"/>
      <c r="X89" s="348"/>
      <c r="Y89" s="348"/>
    </row>
    <row r="90" spans="2:25">
      <c r="B90" s="348"/>
      <c r="C90" s="348"/>
      <c r="D90" s="348"/>
      <c r="E90" s="348"/>
      <c r="F90" s="348"/>
      <c r="G90" s="348"/>
      <c r="H90" s="348"/>
      <c r="I90" s="348"/>
      <c r="J90" s="348"/>
      <c r="K90" s="348"/>
      <c r="L90" s="348"/>
      <c r="M90" s="348"/>
      <c r="N90" s="348"/>
      <c r="O90" s="348"/>
      <c r="P90" s="348"/>
      <c r="Q90" s="348"/>
      <c r="R90" s="348"/>
      <c r="S90" s="348"/>
      <c r="T90" s="348"/>
      <c r="U90" s="348"/>
      <c r="V90" s="348"/>
      <c r="W90" s="348"/>
      <c r="X90" s="348"/>
      <c r="Y90" s="348"/>
    </row>
    <row r="91" spans="2:25">
      <c r="B91" s="348"/>
      <c r="C91" s="348"/>
      <c r="D91" s="348"/>
      <c r="E91" s="348"/>
      <c r="F91" s="348"/>
      <c r="G91" s="348"/>
      <c r="H91" s="348"/>
      <c r="I91" s="348"/>
      <c r="J91" s="348"/>
      <c r="K91" s="348"/>
      <c r="L91" s="348"/>
      <c r="M91" s="348"/>
      <c r="N91" s="348"/>
      <c r="O91" s="348"/>
      <c r="P91" s="348"/>
      <c r="Q91" s="348"/>
      <c r="R91" s="348"/>
      <c r="S91" s="348"/>
      <c r="T91" s="348"/>
      <c r="U91" s="348"/>
      <c r="V91" s="348"/>
      <c r="W91" s="348"/>
      <c r="X91" s="348"/>
      <c r="Y91" s="348"/>
    </row>
    <row r="92" spans="2:25">
      <c r="B92" s="348"/>
      <c r="C92" s="348"/>
      <c r="D92" s="348"/>
      <c r="E92" s="348"/>
      <c r="F92" s="348"/>
      <c r="G92" s="348"/>
      <c r="H92" s="348"/>
      <c r="I92" s="348"/>
      <c r="J92" s="348"/>
      <c r="K92" s="348"/>
      <c r="L92" s="348"/>
      <c r="M92" s="348"/>
      <c r="N92" s="348"/>
      <c r="O92" s="348"/>
      <c r="P92" s="348"/>
      <c r="Q92" s="348"/>
      <c r="R92" s="348"/>
      <c r="S92" s="348"/>
      <c r="T92" s="348"/>
      <c r="U92" s="348"/>
      <c r="V92" s="348"/>
      <c r="W92" s="348"/>
      <c r="X92" s="348"/>
      <c r="Y92" s="348"/>
    </row>
    <row r="93" spans="2:25">
      <c r="B93" s="348"/>
      <c r="C93" s="348"/>
      <c r="D93" s="348"/>
      <c r="E93" s="348"/>
      <c r="F93" s="348"/>
      <c r="G93" s="348"/>
      <c r="H93" s="348"/>
      <c r="I93" s="348"/>
      <c r="J93" s="348"/>
      <c r="K93" s="348"/>
      <c r="L93" s="348"/>
      <c r="M93" s="348"/>
      <c r="N93" s="348"/>
      <c r="O93" s="348"/>
      <c r="P93" s="348"/>
      <c r="Q93" s="348"/>
      <c r="R93" s="348"/>
      <c r="S93" s="348"/>
      <c r="T93" s="348"/>
      <c r="U93" s="348"/>
      <c r="V93" s="348"/>
      <c r="W93" s="348"/>
      <c r="X93" s="348"/>
      <c r="Y93" s="348"/>
    </row>
    <row r="94" spans="2:25">
      <c r="B94" s="348"/>
      <c r="C94" s="348"/>
      <c r="D94" s="348"/>
      <c r="E94" s="348"/>
      <c r="F94" s="348"/>
      <c r="G94" s="348"/>
      <c r="H94" s="348"/>
      <c r="I94" s="348"/>
      <c r="J94" s="348"/>
      <c r="K94" s="348"/>
      <c r="L94" s="348"/>
      <c r="M94" s="348"/>
      <c r="N94" s="348"/>
      <c r="O94" s="348"/>
      <c r="P94" s="348"/>
      <c r="Q94" s="348"/>
      <c r="R94" s="348"/>
      <c r="S94" s="348"/>
      <c r="T94" s="348"/>
      <c r="U94" s="348"/>
      <c r="V94" s="348"/>
      <c r="W94" s="348"/>
      <c r="X94" s="348"/>
      <c r="Y94" s="348"/>
    </row>
    <row r="95" spans="2:25">
      <c r="B95" s="348"/>
      <c r="C95" s="348"/>
      <c r="D95" s="348"/>
      <c r="E95" s="348"/>
      <c r="F95" s="348"/>
      <c r="G95" s="348"/>
      <c r="H95" s="348"/>
      <c r="I95" s="348"/>
      <c r="J95" s="348"/>
      <c r="K95" s="348"/>
      <c r="L95" s="348"/>
      <c r="M95" s="348"/>
      <c r="N95" s="348"/>
      <c r="O95" s="348"/>
      <c r="P95" s="348"/>
      <c r="Q95" s="348"/>
      <c r="R95" s="348"/>
      <c r="S95" s="348"/>
      <c r="T95" s="348"/>
      <c r="U95" s="348"/>
      <c r="V95" s="348"/>
      <c r="W95" s="348"/>
      <c r="X95" s="348"/>
      <c r="Y95" s="348"/>
    </row>
    <row r="96" spans="2:25">
      <c r="B96" s="348"/>
      <c r="C96" s="348"/>
      <c r="D96" s="348"/>
      <c r="E96" s="348"/>
      <c r="F96" s="348"/>
      <c r="G96" s="348"/>
      <c r="H96" s="348"/>
      <c r="I96" s="348"/>
      <c r="J96" s="348"/>
      <c r="K96" s="348"/>
      <c r="L96" s="348"/>
      <c r="M96" s="348"/>
      <c r="N96" s="348"/>
      <c r="O96" s="348"/>
      <c r="P96" s="348"/>
      <c r="Q96" s="348"/>
      <c r="R96" s="348"/>
      <c r="S96" s="348"/>
      <c r="T96" s="348"/>
      <c r="U96" s="348"/>
      <c r="V96" s="348"/>
      <c r="W96" s="348"/>
      <c r="X96" s="348"/>
      <c r="Y96" s="348"/>
    </row>
    <row r="97" spans="2:25">
      <c r="B97" s="348"/>
      <c r="C97" s="348"/>
      <c r="D97" s="348"/>
      <c r="E97" s="348"/>
      <c r="F97" s="348"/>
      <c r="G97" s="348"/>
      <c r="H97" s="348"/>
      <c r="I97" s="348"/>
      <c r="J97" s="348"/>
      <c r="K97" s="348"/>
      <c r="L97" s="348"/>
      <c r="M97" s="348"/>
      <c r="N97" s="348"/>
      <c r="O97" s="348"/>
      <c r="P97" s="348"/>
      <c r="Q97" s="348"/>
      <c r="R97" s="348"/>
      <c r="S97" s="348"/>
      <c r="T97" s="348"/>
      <c r="U97" s="348"/>
      <c r="V97" s="348"/>
      <c r="W97" s="348"/>
      <c r="X97" s="348"/>
      <c r="Y97" s="348"/>
    </row>
    <row r="98" spans="2:25">
      <c r="B98" s="348"/>
      <c r="C98" s="348"/>
      <c r="D98" s="348"/>
      <c r="E98" s="348"/>
      <c r="F98" s="348"/>
      <c r="G98" s="348"/>
      <c r="H98" s="348"/>
      <c r="I98" s="348"/>
      <c r="J98" s="348"/>
      <c r="K98" s="348"/>
      <c r="L98" s="348"/>
      <c r="M98" s="348"/>
      <c r="N98" s="348"/>
      <c r="O98" s="348"/>
      <c r="P98" s="348"/>
      <c r="Q98" s="348"/>
      <c r="R98" s="348"/>
      <c r="S98" s="348"/>
      <c r="T98" s="348"/>
      <c r="U98" s="348"/>
      <c r="V98" s="348"/>
      <c r="W98" s="348"/>
      <c r="X98" s="348"/>
      <c r="Y98" s="348"/>
    </row>
    <row r="99" spans="2:25">
      <c r="B99" s="348"/>
      <c r="C99" s="348"/>
      <c r="D99" s="348"/>
      <c r="E99" s="348"/>
      <c r="F99" s="348"/>
      <c r="G99" s="348"/>
      <c r="H99" s="348"/>
      <c r="I99" s="348"/>
      <c r="J99" s="348"/>
      <c r="K99" s="348"/>
      <c r="L99" s="348"/>
      <c r="M99" s="348"/>
      <c r="N99" s="348"/>
      <c r="O99" s="348"/>
      <c r="P99" s="348"/>
      <c r="Q99" s="348"/>
      <c r="R99" s="348"/>
      <c r="S99" s="348"/>
      <c r="T99" s="348"/>
      <c r="U99" s="348"/>
      <c r="V99" s="348"/>
      <c r="W99" s="348"/>
      <c r="X99" s="348"/>
      <c r="Y99" s="348"/>
    </row>
    <row r="100" spans="2:25">
      <c r="B100" s="348"/>
      <c r="C100" s="348"/>
      <c r="D100" s="348"/>
      <c r="E100" s="348"/>
      <c r="F100" s="348"/>
      <c r="G100" s="348"/>
      <c r="H100" s="348"/>
      <c r="I100" s="348"/>
      <c r="J100" s="348"/>
      <c r="K100" s="348"/>
      <c r="L100" s="348"/>
      <c r="M100" s="348"/>
      <c r="N100" s="348"/>
      <c r="O100" s="348"/>
      <c r="P100" s="348"/>
      <c r="Q100" s="348"/>
      <c r="R100" s="348"/>
      <c r="S100" s="348"/>
      <c r="T100" s="348"/>
      <c r="U100" s="348"/>
      <c r="V100" s="348"/>
      <c r="W100" s="348"/>
      <c r="X100" s="348"/>
      <c r="Y100" s="348"/>
    </row>
    <row r="101" spans="2:25">
      <c r="B101" s="348"/>
      <c r="C101" s="348"/>
      <c r="D101" s="348"/>
      <c r="E101" s="348"/>
      <c r="F101" s="348"/>
      <c r="G101" s="348"/>
      <c r="H101" s="348"/>
      <c r="I101" s="348"/>
      <c r="J101" s="348"/>
      <c r="K101" s="348"/>
      <c r="L101" s="348"/>
      <c r="M101" s="348"/>
      <c r="N101" s="348"/>
      <c r="O101" s="348"/>
      <c r="P101" s="348"/>
      <c r="Q101" s="348"/>
      <c r="R101" s="348"/>
      <c r="S101" s="348"/>
      <c r="T101" s="348"/>
      <c r="U101" s="348"/>
      <c r="V101" s="348"/>
      <c r="W101" s="348"/>
      <c r="X101" s="348"/>
      <c r="Y101" s="348"/>
    </row>
    <row r="102" spans="2:25">
      <c r="B102" s="348"/>
      <c r="C102" s="348"/>
      <c r="D102" s="348"/>
      <c r="E102" s="348"/>
      <c r="F102" s="348"/>
      <c r="G102" s="348"/>
      <c r="H102" s="348"/>
      <c r="I102" s="348"/>
      <c r="J102" s="348"/>
      <c r="K102" s="348"/>
      <c r="L102" s="348"/>
      <c r="M102" s="348"/>
      <c r="N102" s="348"/>
      <c r="O102" s="348"/>
      <c r="P102" s="348"/>
      <c r="Q102" s="348"/>
      <c r="R102" s="348"/>
      <c r="S102" s="348"/>
      <c r="T102" s="348"/>
      <c r="U102" s="348"/>
      <c r="V102" s="348"/>
      <c r="W102" s="348"/>
      <c r="X102" s="348"/>
      <c r="Y102" s="348"/>
    </row>
    <row r="103" spans="2:25">
      <c r="B103" s="348"/>
      <c r="C103" s="348"/>
      <c r="D103" s="348"/>
      <c r="E103" s="348"/>
      <c r="F103" s="348"/>
      <c r="G103" s="348"/>
      <c r="H103" s="348"/>
      <c r="I103" s="348"/>
      <c r="J103" s="348"/>
      <c r="K103" s="348"/>
      <c r="L103" s="348"/>
      <c r="M103" s="348"/>
      <c r="N103" s="348"/>
      <c r="O103" s="348"/>
      <c r="P103" s="348"/>
      <c r="Q103" s="348"/>
      <c r="R103" s="348"/>
      <c r="S103" s="348"/>
      <c r="T103" s="348"/>
      <c r="U103" s="348"/>
      <c r="V103" s="348"/>
      <c r="W103" s="348"/>
      <c r="X103" s="348"/>
      <c r="Y103" s="348"/>
    </row>
    <row r="104" spans="2:25">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row>
    <row r="105" spans="2:25">
      <c r="B105" s="348"/>
      <c r="C105" s="348"/>
      <c r="D105" s="348"/>
      <c r="E105" s="348"/>
      <c r="F105" s="348"/>
      <c r="G105" s="348"/>
      <c r="H105" s="348"/>
      <c r="I105" s="348"/>
      <c r="J105" s="348"/>
      <c r="K105" s="348"/>
      <c r="L105" s="348"/>
      <c r="M105" s="348"/>
      <c r="N105" s="348"/>
      <c r="O105" s="348"/>
      <c r="P105" s="348"/>
      <c r="Q105" s="348"/>
      <c r="R105" s="348"/>
      <c r="S105" s="348"/>
      <c r="T105" s="348"/>
      <c r="U105" s="348"/>
      <c r="V105" s="348"/>
      <c r="W105" s="348"/>
      <c r="X105" s="348"/>
      <c r="Y105" s="348"/>
    </row>
    <row r="106" spans="2:25">
      <c r="B106" s="348"/>
      <c r="C106" s="348"/>
      <c r="D106" s="348"/>
      <c r="E106" s="348"/>
      <c r="F106" s="348"/>
      <c r="G106" s="348"/>
      <c r="H106" s="348"/>
      <c r="I106" s="348"/>
      <c r="J106" s="348"/>
      <c r="K106" s="348"/>
      <c r="L106" s="348"/>
      <c r="M106" s="348"/>
      <c r="N106" s="348"/>
      <c r="O106" s="348"/>
      <c r="P106" s="348"/>
      <c r="Q106" s="348"/>
      <c r="R106" s="348"/>
      <c r="S106" s="348"/>
      <c r="T106" s="348"/>
      <c r="U106" s="348"/>
      <c r="V106" s="348"/>
      <c r="W106" s="348"/>
      <c r="X106" s="348"/>
      <c r="Y106" s="348"/>
    </row>
    <row r="107" spans="2:25">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row>
    <row r="108" spans="2:25">
      <c r="B108" s="348"/>
      <c r="C108" s="348"/>
      <c r="D108" s="348"/>
      <c r="E108" s="348"/>
      <c r="F108" s="348"/>
      <c r="G108" s="348"/>
      <c r="H108" s="348"/>
      <c r="I108" s="348"/>
      <c r="J108" s="348"/>
      <c r="K108" s="348"/>
      <c r="L108" s="348"/>
      <c r="M108" s="348"/>
      <c r="N108" s="348"/>
      <c r="O108" s="348"/>
      <c r="P108" s="348"/>
      <c r="Q108" s="348"/>
      <c r="R108" s="348"/>
      <c r="S108" s="348"/>
      <c r="T108" s="348"/>
      <c r="U108" s="348"/>
      <c r="V108" s="348"/>
      <c r="W108" s="348"/>
      <c r="X108" s="348"/>
      <c r="Y108" s="348"/>
    </row>
    <row r="109" spans="2:25">
      <c r="B109" s="348"/>
      <c r="C109" s="348"/>
      <c r="D109" s="348"/>
      <c r="E109" s="348"/>
      <c r="F109" s="348"/>
      <c r="G109" s="348"/>
      <c r="H109" s="348"/>
      <c r="I109" s="348"/>
      <c r="J109" s="348"/>
      <c r="K109" s="348"/>
      <c r="L109" s="348"/>
      <c r="M109" s="348"/>
      <c r="N109" s="348"/>
      <c r="O109" s="348"/>
      <c r="P109" s="348"/>
      <c r="Q109" s="348"/>
      <c r="R109" s="348"/>
      <c r="S109" s="348"/>
      <c r="T109" s="348"/>
      <c r="U109" s="348"/>
      <c r="V109" s="348"/>
      <c r="W109" s="348"/>
      <c r="X109" s="348"/>
      <c r="Y109" s="348"/>
    </row>
    <row r="110" spans="2:25">
      <c r="B110" s="348"/>
      <c r="C110" s="34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row>
    <row r="111" spans="2:25">
      <c r="B111" s="348"/>
      <c r="C111" s="348"/>
      <c r="D111" s="348"/>
      <c r="E111" s="348"/>
      <c r="F111" s="348"/>
      <c r="G111" s="348"/>
      <c r="H111" s="348"/>
      <c r="I111" s="348"/>
      <c r="J111" s="348"/>
      <c r="K111" s="348"/>
      <c r="L111" s="348"/>
      <c r="M111" s="348"/>
      <c r="N111" s="348"/>
      <c r="O111" s="348"/>
      <c r="P111" s="348"/>
      <c r="Q111" s="348"/>
      <c r="R111" s="348"/>
      <c r="S111" s="348"/>
      <c r="T111" s="348"/>
      <c r="U111" s="348"/>
      <c r="V111" s="348"/>
      <c r="W111" s="348"/>
      <c r="X111" s="348"/>
      <c r="Y111" s="348"/>
    </row>
    <row r="112" spans="2:25">
      <c r="B112" s="348"/>
      <c r="C112" s="34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row>
    <row r="113" spans="2:25">
      <c r="B113" s="348"/>
      <c r="C113" s="348"/>
      <c r="D113" s="348"/>
      <c r="E113" s="348"/>
      <c r="F113" s="348"/>
      <c r="G113" s="348"/>
      <c r="H113" s="348"/>
      <c r="I113" s="348"/>
      <c r="J113" s="348"/>
      <c r="K113" s="348"/>
      <c r="L113" s="348"/>
      <c r="M113" s="348"/>
      <c r="N113" s="348"/>
      <c r="O113" s="348"/>
      <c r="P113" s="348"/>
      <c r="Q113" s="348"/>
      <c r="R113" s="348"/>
      <c r="S113" s="348"/>
      <c r="T113" s="348"/>
      <c r="U113" s="348"/>
      <c r="V113" s="348"/>
      <c r="W113" s="348"/>
      <c r="X113" s="348"/>
      <c r="Y113" s="348"/>
    </row>
    <row r="114" spans="2:25">
      <c r="B114" s="348"/>
      <c r="C114" s="348"/>
      <c r="D114" s="348"/>
      <c r="E114" s="348"/>
      <c r="F114" s="348"/>
      <c r="G114" s="348"/>
      <c r="H114" s="348"/>
      <c r="I114" s="348"/>
      <c r="J114" s="348"/>
      <c r="K114" s="348"/>
      <c r="L114" s="348"/>
      <c r="M114" s="348"/>
      <c r="N114" s="348"/>
      <c r="O114" s="348"/>
      <c r="P114" s="348"/>
      <c r="Q114" s="348"/>
      <c r="R114" s="348"/>
      <c r="S114" s="348"/>
      <c r="T114" s="348"/>
      <c r="U114" s="348"/>
      <c r="V114" s="348"/>
      <c r="W114" s="348"/>
      <c r="X114" s="348"/>
      <c r="Y114" s="348"/>
    </row>
    <row r="115" spans="2:25">
      <c r="B115" s="348"/>
      <c r="C115" s="348"/>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row>
    <row r="116" spans="2:25">
      <c r="B116" s="348"/>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348"/>
    </row>
    <row r="117" spans="2:25">
      <c r="B117" s="348"/>
      <c r="C117" s="348"/>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row>
    <row r="118" spans="2:25">
      <c r="B118" s="348"/>
      <c r="C118" s="348"/>
      <c r="D118" s="348"/>
      <c r="E118" s="348"/>
      <c r="F118" s="348"/>
      <c r="G118" s="348"/>
      <c r="H118" s="348"/>
      <c r="I118" s="348"/>
      <c r="J118" s="348"/>
      <c r="K118" s="348"/>
      <c r="L118" s="348"/>
      <c r="M118" s="348"/>
      <c r="N118" s="348"/>
      <c r="O118" s="348"/>
      <c r="P118" s="348"/>
      <c r="Q118" s="348"/>
      <c r="R118" s="348"/>
      <c r="S118" s="348"/>
      <c r="T118" s="348"/>
      <c r="U118" s="348"/>
      <c r="V118" s="348"/>
      <c r="W118" s="348"/>
      <c r="X118" s="348"/>
      <c r="Y118" s="348"/>
    </row>
    <row r="119" spans="2:25">
      <c r="B119" s="348"/>
      <c r="C119" s="348"/>
      <c r="D119" s="348"/>
      <c r="E119" s="348"/>
      <c r="F119" s="348"/>
      <c r="G119" s="348"/>
      <c r="H119" s="348"/>
      <c r="I119" s="348"/>
      <c r="J119" s="348"/>
      <c r="K119" s="348"/>
      <c r="L119" s="348"/>
      <c r="M119" s="348"/>
      <c r="N119" s="348"/>
      <c r="O119" s="348"/>
      <c r="P119" s="348"/>
      <c r="Q119" s="348"/>
      <c r="R119" s="348"/>
      <c r="S119" s="348"/>
      <c r="T119" s="348"/>
      <c r="U119" s="348"/>
      <c r="V119" s="348"/>
      <c r="W119" s="348"/>
      <c r="X119" s="348"/>
      <c r="Y119" s="348"/>
    </row>
    <row r="120" spans="2:25">
      <c r="B120" s="348"/>
      <c r="C120" s="348"/>
      <c r="D120" s="348"/>
      <c r="E120" s="348"/>
      <c r="F120" s="348"/>
      <c r="G120" s="348"/>
      <c r="H120" s="348"/>
      <c r="I120" s="348"/>
      <c r="J120" s="348"/>
      <c r="K120" s="348"/>
      <c r="L120" s="348"/>
      <c r="M120" s="348"/>
      <c r="N120" s="348"/>
      <c r="O120" s="348"/>
      <c r="P120" s="348"/>
      <c r="Q120" s="348"/>
      <c r="R120" s="348"/>
      <c r="S120" s="348"/>
      <c r="T120" s="348"/>
      <c r="U120" s="348"/>
      <c r="V120" s="348"/>
      <c r="W120" s="348"/>
      <c r="X120" s="348"/>
      <c r="Y120" s="348"/>
    </row>
    <row r="121" spans="2:25">
      <c r="B121" s="348"/>
      <c r="C121" s="348"/>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row>
    <row r="122" spans="2:25">
      <c r="B122" s="348"/>
      <c r="C122" s="348"/>
      <c r="D122" s="348"/>
      <c r="E122" s="348"/>
      <c r="F122" s="348"/>
      <c r="G122" s="348"/>
      <c r="H122" s="348"/>
      <c r="I122" s="348"/>
      <c r="J122" s="348"/>
      <c r="K122" s="348"/>
      <c r="L122" s="348"/>
      <c r="M122" s="348"/>
      <c r="N122" s="348"/>
      <c r="O122" s="348"/>
      <c r="P122" s="348"/>
      <c r="Q122" s="348"/>
      <c r="R122" s="348"/>
      <c r="S122" s="348"/>
      <c r="T122" s="348"/>
      <c r="U122" s="348"/>
      <c r="V122" s="348"/>
      <c r="W122" s="348"/>
      <c r="X122" s="348"/>
      <c r="Y122" s="348"/>
    </row>
    <row r="123" spans="2:25">
      <c r="B123" s="348"/>
      <c r="C123" s="348"/>
      <c r="D123" s="348"/>
      <c r="E123" s="348"/>
      <c r="F123" s="348"/>
      <c r="G123" s="348"/>
      <c r="H123" s="348"/>
      <c r="I123" s="348"/>
      <c r="J123" s="348"/>
      <c r="K123" s="348"/>
      <c r="L123" s="348"/>
      <c r="M123" s="348"/>
      <c r="N123" s="348"/>
      <c r="O123" s="348"/>
      <c r="P123" s="348"/>
      <c r="Q123" s="348"/>
      <c r="R123" s="348"/>
      <c r="S123" s="348"/>
      <c r="T123" s="348"/>
      <c r="U123" s="348"/>
      <c r="V123" s="348"/>
      <c r="W123" s="348"/>
      <c r="X123" s="348"/>
      <c r="Y123" s="348"/>
    </row>
    <row r="124" spans="2:25">
      <c r="B124" s="348"/>
      <c r="C124" s="348"/>
      <c r="D124" s="348"/>
      <c r="E124" s="348"/>
      <c r="F124" s="348"/>
      <c r="G124" s="348"/>
      <c r="H124" s="348"/>
      <c r="I124" s="348"/>
      <c r="J124" s="348"/>
      <c r="K124" s="348"/>
      <c r="L124" s="348"/>
      <c r="M124" s="348"/>
      <c r="N124" s="348"/>
      <c r="O124" s="348"/>
      <c r="P124" s="348"/>
      <c r="Q124" s="348"/>
      <c r="R124" s="348"/>
      <c r="S124" s="348"/>
      <c r="T124" s="348"/>
      <c r="U124" s="348"/>
      <c r="V124" s="348"/>
      <c r="W124" s="348"/>
      <c r="X124" s="348"/>
      <c r="Y124" s="348"/>
    </row>
    <row r="125" spans="2:25">
      <c r="B125" s="348"/>
      <c r="C125" s="348"/>
      <c r="D125" s="348"/>
      <c r="E125" s="348"/>
      <c r="F125" s="348"/>
      <c r="G125" s="348"/>
      <c r="H125" s="348"/>
      <c r="I125" s="348"/>
      <c r="J125" s="348"/>
      <c r="K125" s="348"/>
      <c r="L125" s="348"/>
      <c r="M125" s="348"/>
      <c r="N125" s="348"/>
      <c r="O125" s="348"/>
      <c r="P125" s="348"/>
      <c r="Q125" s="348"/>
      <c r="R125" s="348"/>
      <c r="S125" s="348"/>
      <c r="T125" s="348"/>
      <c r="U125" s="348"/>
      <c r="V125" s="348"/>
      <c r="W125" s="348"/>
      <c r="X125" s="348"/>
      <c r="Y125" s="348"/>
    </row>
    <row r="126" spans="2:25">
      <c r="B126" s="348"/>
      <c r="C126" s="348"/>
      <c r="D126" s="348"/>
      <c r="E126" s="348"/>
      <c r="F126" s="348"/>
      <c r="G126" s="348"/>
      <c r="H126" s="348"/>
      <c r="I126" s="348"/>
      <c r="J126" s="348"/>
      <c r="K126" s="348"/>
      <c r="L126" s="348"/>
      <c r="M126" s="348"/>
      <c r="N126" s="348"/>
      <c r="O126" s="348"/>
      <c r="P126" s="348"/>
      <c r="Q126" s="348"/>
      <c r="R126" s="348"/>
      <c r="S126" s="348"/>
      <c r="T126" s="348"/>
      <c r="U126" s="348"/>
      <c r="V126" s="348"/>
      <c r="W126" s="348"/>
      <c r="X126" s="348"/>
      <c r="Y126" s="348"/>
    </row>
    <row r="127" spans="2:25">
      <c r="B127" s="348"/>
      <c r="C127" s="348"/>
      <c r="D127" s="348"/>
      <c r="E127" s="348"/>
      <c r="F127" s="348"/>
      <c r="G127" s="348"/>
      <c r="H127" s="348"/>
      <c r="I127" s="348"/>
      <c r="J127" s="348"/>
      <c r="K127" s="348"/>
      <c r="L127" s="348"/>
      <c r="M127" s="348"/>
      <c r="N127" s="348"/>
      <c r="O127" s="348"/>
      <c r="P127" s="348"/>
      <c r="Q127" s="348"/>
      <c r="R127" s="348"/>
      <c r="S127" s="348"/>
      <c r="T127" s="348"/>
      <c r="U127" s="348"/>
      <c r="V127" s="348"/>
      <c r="W127" s="348"/>
      <c r="X127" s="348"/>
      <c r="Y127" s="348"/>
    </row>
    <row r="128" spans="2:25">
      <c r="B128" s="348"/>
      <c r="C128" s="348"/>
      <c r="D128" s="348"/>
      <c r="E128" s="348"/>
      <c r="F128" s="348"/>
      <c r="G128" s="348"/>
      <c r="H128" s="348"/>
      <c r="I128" s="348"/>
      <c r="J128" s="348"/>
      <c r="K128" s="348"/>
      <c r="L128" s="348"/>
      <c r="M128" s="348"/>
      <c r="N128" s="348"/>
      <c r="O128" s="348"/>
      <c r="P128" s="348"/>
      <c r="Q128" s="348"/>
      <c r="R128" s="348"/>
      <c r="S128" s="348"/>
      <c r="T128" s="348"/>
      <c r="U128" s="348"/>
      <c r="V128" s="348"/>
      <c r="W128" s="348"/>
      <c r="X128" s="348"/>
      <c r="Y128" s="348"/>
    </row>
    <row r="129" spans="2:25">
      <c r="B129" s="348"/>
      <c r="C129" s="348"/>
      <c r="D129" s="348"/>
      <c r="E129" s="348"/>
      <c r="F129" s="348"/>
      <c r="G129" s="348"/>
      <c r="H129" s="348"/>
      <c r="I129" s="348"/>
      <c r="J129" s="348"/>
      <c r="K129" s="348"/>
      <c r="L129" s="348"/>
      <c r="M129" s="348"/>
      <c r="N129" s="348"/>
      <c r="O129" s="348"/>
      <c r="P129" s="348"/>
      <c r="Q129" s="348"/>
      <c r="R129" s="348"/>
      <c r="S129" s="348"/>
      <c r="T129" s="348"/>
      <c r="U129" s="348"/>
      <c r="V129" s="348"/>
      <c r="W129" s="348"/>
      <c r="X129" s="348"/>
      <c r="Y129" s="348"/>
    </row>
    <row r="130" spans="2:25">
      <c r="B130" s="348"/>
      <c r="C130" s="348"/>
      <c r="D130" s="348"/>
      <c r="E130" s="348"/>
      <c r="F130" s="348"/>
      <c r="G130" s="348"/>
      <c r="H130" s="348"/>
      <c r="I130" s="348"/>
      <c r="J130" s="348"/>
      <c r="K130" s="348"/>
      <c r="L130" s="348"/>
      <c r="M130" s="348"/>
      <c r="N130" s="348"/>
      <c r="O130" s="348"/>
      <c r="P130" s="348"/>
      <c r="Q130" s="348"/>
      <c r="R130" s="348"/>
      <c r="S130" s="348"/>
      <c r="T130" s="348"/>
      <c r="U130" s="348"/>
      <c r="V130" s="348"/>
      <c r="W130" s="348"/>
      <c r="X130" s="348"/>
      <c r="Y130" s="348"/>
    </row>
    <row r="131" spans="2:25">
      <c r="B131" s="348"/>
      <c r="C131" s="348"/>
      <c r="D131" s="348"/>
      <c r="E131" s="348"/>
      <c r="F131" s="348"/>
      <c r="G131" s="348"/>
      <c r="H131" s="348"/>
      <c r="I131" s="348"/>
      <c r="J131" s="348"/>
      <c r="K131" s="348"/>
      <c r="L131" s="348"/>
      <c r="M131" s="348"/>
      <c r="N131" s="348"/>
      <c r="O131" s="348"/>
      <c r="P131" s="348"/>
      <c r="Q131" s="348"/>
      <c r="R131" s="348"/>
      <c r="S131" s="348"/>
      <c r="T131" s="348"/>
      <c r="U131" s="348"/>
      <c r="V131" s="348"/>
      <c r="W131" s="348"/>
      <c r="X131" s="348"/>
      <c r="Y131" s="348"/>
    </row>
    <row r="132" spans="2:25">
      <c r="B132" s="348"/>
      <c r="C132" s="348"/>
      <c r="D132" s="348"/>
      <c r="E132" s="348"/>
      <c r="F132" s="348"/>
      <c r="G132" s="348"/>
      <c r="H132" s="348"/>
      <c r="I132" s="348"/>
      <c r="J132" s="348"/>
      <c r="K132" s="348"/>
      <c r="L132" s="348"/>
      <c r="M132" s="348"/>
      <c r="N132" s="348"/>
      <c r="O132" s="348"/>
      <c r="P132" s="348"/>
      <c r="Q132" s="348"/>
      <c r="R132" s="348"/>
      <c r="S132" s="348"/>
      <c r="T132" s="348"/>
      <c r="U132" s="348"/>
      <c r="V132" s="348"/>
      <c r="W132" s="348"/>
      <c r="X132" s="348"/>
      <c r="Y132" s="348"/>
    </row>
    <row r="133" spans="2:25">
      <c r="B133" s="348"/>
      <c r="C133" s="348"/>
      <c r="D133" s="348"/>
      <c r="E133" s="348"/>
      <c r="F133" s="348"/>
      <c r="G133" s="348"/>
      <c r="H133" s="348"/>
      <c r="I133" s="348"/>
      <c r="J133" s="348"/>
      <c r="K133" s="348"/>
      <c r="L133" s="348"/>
      <c r="M133" s="348"/>
      <c r="N133" s="348"/>
      <c r="O133" s="348"/>
      <c r="P133" s="348"/>
      <c r="Q133" s="348"/>
      <c r="R133" s="348"/>
      <c r="S133" s="348"/>
      <c r="T133" s="348"/>
      <c r="U133" s="348"/>
      <c r="V133" s="348"/>
      <c r="W133" s="348"/>
      <c r="X133" s="348"/>
      <c r="Y133" s="348"/>
    </row>
    <row r="134" spans="2:25">
      <c r="B134" s="348"/>
      <c r="C134" s="348"/>
      <c r="D134" s="348"/>
      <c r="E134" s="348"/>
      <c r="F134" s="348"/>
      <c r="G134" s="348"/>
      <c r="H134" s="348"/>
      <c r="I134" s="348"/>
      <c r="J134" s="348"/>
      <c r="K134" s="348"/>
      <c r="L134" s="348"/>
      <c r="M134" s="348"/>
      <c r="N134" s="348"/>
      <c r="O134" s="348"/>
      <c r="P134" s="348"/>
      <c r="Q134" s="348"/>
      <c r="R134" s="348"/>
      <c r="S134" s="348"/>
      <c r="T134" s="348"/>
      <c r="U134" s="348"/>
      <c r="V134" s="348"/>
      <c r="W134" s="348"/>
      <c r="X134" s="348"/>
      <c r="Y134" s="348"/>
    </row>
    <row r="135" spans="2:25">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row>
    <row r="136" spans="2:25">
      <c r="B136" s="348"/>
      <c r="C136" s="348"/>
      <c r="D136" s="348"/>
      <c r="E136" s="348"/>
      <c r="F136" s="348"/>
      <c r="G136" s="348"/>
      <c r="H136" s="348"/>
      <c r="I136" s="348"/>
      <c r="J136" s="348"/>
      <c r="K136" s="348"/>
      <c r="L136" s="348"/>
      <c r="M136" s="348"/>
      <c r="N136" s="348"/>
      <c r="O136" s="348"/>
      <c r="P136" s="348"/>
      <c r="Q136" s="348"/>
      <c r="R136" s="348"/>
      <c r="S136" s="348"/>
      <c r="T136" s="348"/>
      <c r="U136" s="348"/>
      <c r="V136" s="348"/>
      <c r="W136" s="348"/>
      <c r="X136" s="348"/>
      <c r="Y136" s="348"/>
    </row>
    <row r="137" spans="2:25">
      <c r="B137" s="348"/>
      <c r="C137" s="348"/>
      <c r="D137" s="348"/>
      <c r="E137" s="348"/>
      <c r="F137" s="348"/>
      <c r="G137" s="348"/>
      <c r="H137" s="348"/>
      <c r="I137" s="348"/>
      <c r="J137" s="348"/>
      <c r="K137" s="348"/>
      <c r="L137" s="348"/>
      <c r="M137" s="348"/>
      <c r="N137" s="348"/>
      <c r="O137" s="348"/>
      <c r="P137" s="348"/>
      <c r="Q137" s="348"/>
      <c r="R137" s="348"/>
      <c r="S137" s="348"/>
      <c r="T137" s="348"/>
      <c r="U137" s="348"/>
      <c r="V137" s="348"/>
      <c r="W137" s="348"/>
      <c r="X137" s="348"/>
      <c r="Y137" s="348"/>
    </row>
    <row r="138" spans="2:25">
      <c r="B138" s="348"/>
      <c r="C138" s="348"/>
      <c r="D138" s="348"/>
      <c r="E138" s="348"/>
      <c r="F138" s="348"/>
      <c r="G138" s="348"/>
      <c r="H138" s="348"/>
      <c r="I138" s="348"/>
      <c r="J138" s="348"/>
      <c r="K138" s="348"/>
      <c r="L138" s="348"/>
      <c r="M138" s="348"/>
      <c r="N138" s="348"/>
      <c r="O138" s="348"/>
      <c r="P138" s="348"/>
      <c r="Q138" s="348"/>
      <c r="R138" s="348"/>
      <c r="S138" s="348"/>
      <c r="T138" s="348"/>
      <c r="U138" s="348"/>
      <c r="V138" s="348"/>
      <c r="W138" s="348"/>
      <c r="X138" s="348"/>
      <c r="Y138" s="348"/>
    </row>
    <row r="139" spans="2:25">
      <c r="B139" s="348"/>
      <c r="C139" s="348"/>
      <c r="D139" s="348"/>
      <c r="E139" s="348"/>
      <c r="F139" s="348"/>
      <c r="G139" s="348"/>
      <c r="H139" s="348"/>
      <c r="I139" s="348"/>
      <c r="J139" s="348"/>
      <c r="K139" s="348"/>
      <c r="L139" s="348"/>
      <c r="M139" s="348"/>
      <c r="N139" s="348"/>
      <c r="O139" s="348"/>
      <c r="P139" s="348"/>
      <c r="Q139" s="348"/>
      <c r="R139" s="348"/>
      <c r="S139" s="348"/>
      <c r="T139" s="348"/>
      <c r="U139" s="348"/>
      <c r="V139" s="348"/>
      <c r="W139" s="348"/>
      <c r="X139" s="348"/>
      <c r="Y139" s="348"/>
    </row>
    <row r="140" spans="2:25">
      <c r="B140" s="348"/>
      <c r="C140" s="348"/>
      <c r="D140" s="348"/>
      <c r="E140" s="348"/>
      <c r="F140" s="348"/>
      <c r="G140" s="348"/>
      <c r="H140" s="348"/>
      <c r="I140" s="348"/>
      <c r="J140" s="348"/>
      <c r="K140" s="348"/>
      <c r="L140" s="348"/>
      <c r="M140" s="348"/>
      <c r="N140" s="348"/>
      <c r="O140" s="348"/>
      <c r="P140" s="348"/>
      <c r="Q140" s="348"/>
      <c r="R140" s="348"/>
      <c r="S140" s="348"/>
      <c r="T140" s="348"/>
      <c r="U140" s="348"/>
      <c r="V140" s="348"/>
      <c r="W140" s="348"/>
      <c r="X140" s="348"/>
      <c r="Y140" s="348"/>
    </row>
    <row r="141" spans="2:25">
      <c r="B141" s="348"/>
      <c r="C141" s="348"/>
      <c r="D141" s="348"/>
      <c r="E141" s="348"/>
      <c r="F141" s="348"/>
      <c r="G141" s="348"/>
      <c r="H141" s="348"/>
      <c r="I141" s="348"/>
      <c r="J141" s="348"/>
      <c r="K141" s="348"/>
      <c r="L141" s="348"/>
      <c r="M141" s="348"/>
      <c r="N141" s="348"/>
      <c r="O141" s="348"/>
      <c r="P141" s="348"/>
      <c r="Q141" s="348"/>
      <c r="R141" s="348"/>
      <c r="S141" s="348"/>
      <c r="T141" s="348"/>
      <c r="U141" s="348"/>
      <c r="V141" s="348"/>
      <c r="W141" s="348"/>
      <c r="X141" s="348"/>
      <c r="Y141" s="348"/>
    </row>
    <row r="142" spans="2:25">
      <c r="B142" s="348"/>
      <c r="C142" s="348"/>
      <c r="D142" s="348"/>
      <c r="E142" s="348"/>
      <c r="F142" s="348"/>
      <c r="G142" s="348"/>
      <c r="H142" s="348"/>
      <c r="I142" s="348"/>
      <c r="J142" s="348"/>
      <c r="K142" s="348"/>
      <c r="L142" s="348"/>
      <c r="M142" s="348"/>
      <c r="N142" s="348"/>
      <c r="O142" s="348"/>
      <c r="P142" s="348"/>
      <c r="Q142" s="348"/>
      <c r="R142" s="348"/>
      <c r="S142" s="348"/>
      <c r="T142" s="348"/>
      <c r="U142" s="348"/>
      <c r="V142" s="348"/>
      <c r="W142" s="348"/>
      <c r="X142" s="348"/>
      <c r="Y142" s="348"/>
    </row>
    <row r="143" spans="2:25">
      <c r="B143" s="348"/>
      <c r="C143" s="348"/>
      <c r="D143" s="348"/>
      <c r="E143" s="348"/>
      <c r="F143" s="348"/>
      <c r="G143" s="348"/>
      <c r="H143" s="348"/>
      <c r="I143" s="348"/>
      <c r="J143" s="348"/>
      <c r="K143" s="348"/>
      <c r="L143" s="348"/>
      <c r="M143" s="348"/>
      <c r="N143" s="348"/>
      <c r="O143" s="348"/>
      <c r="P143" s="348"/>
      <c r="Q143" s="348"/>
      <c r="R143" s="348"/>
      <c r="S143" s="348"/>
      <c r="T143" s="348"/>
      <c r="U143" s="348"/>
      <c r="V143" s="348"/>
      <c r="W143" s="348"/>
      <c r="X143" s="348"/>
      <c r="Y143" s="348"/>
    </row>
    <row r="144" spans="2:25">
      <c r="B144" s="348"/>
      <c r="C144" s="348"/>
      <c r="D144" s="348"/>
      <c r="E144" s="348"/>
      <c r="F144" s="348"/>
      <c r="G144" s="348"/>
      <c r="H144" s="348"/>
      <c r="I144" s="348"/>
      <c r="J144" s="348"/>
      <c r="K144" s="348"/>
      <c r="L144" s="348"/>
      <c r="M144" s="348"/>
      <c r="N144" s="348"/>
      <c r="O144" s="348"/>
      <c r="P144" s="348"/>
      <c r="Q144" s="348"/>
      <c r="R144" s="348"/>
      <c r="S144" s="348"/>
      <c r="T144" s="348"/>
      <c r="U144" s="348"/>
      <c r="V144" s="348"/>
      <c r="W144" s="348"/>
      <c r="X144" s="348"/>
      <c r="Y144" s="348"/>
    </row>
    <row r="145" spans="2:25">
      <c r="B145" s="348"/>
      <c r="C145" s="348"/>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row>
    <row r="146" spans="2:25">
      <c r="B146" s="348"/>
      <c r="C146" s="348"/>
      <c r="D146" s="348"/>
      <c r="E146" s="348"/>
      <c r="F146" s="348"/>
      <c r="G146" s="348"/>
      <c r="H146" s="348"/>
      <c r="I146" s="348"/>
      <c r="J146" s="348"/>
      <c r="K146" s="348"/>
      <c r="L146" s="348"/>
      <c r="M146" s="348"/>
      <c r="N146" s="348"/>
      <c r="O146" s="348"/>
      <c r="P146" s="348"/>
      <c r="Q146" s="348"/>
      <c r="R146" s="348"/>
      <c r="S146" s="348"/>
      <c r="T146" s="348"/>
      <c r="U146" s="348"/>
      <c r="V146" s="348"/>
      <c r="W146" s="348"/>
      <c r="X146" s="348"/>
      <c r="Y146" s="348"/>
    </row>
    <row r="147" spans="2:25">
      <c r="B147" s="348"/>
      <c r="C147" s="348"/>
      <c r="D147" s="348"/>
      <c r="E147" s="348"/>
      <c r="F147" s="348"/>
      <c r="G147" s="348"/>
      <c r="H147" s="348"/>
      <c r="I147" s="348"/>
      <c r="J147" s="348"/>
      <c r="K147" s="348"/>
      <c r="L147" s="348"/>
      <c r="M147" s="348"/>
      <c r="N147" s="348"/>
      <c r="O147" s="348"/>
      <c r="P147" s="348"/>
      <c r="Q147" s="348"/>
      <c r="R147" s="348"/>
      <c r="S147" s="348"/>
      <c r="T147" s="348"/>
      <c r="U147" s="348"/>
      <c r="V147" s="348"/>
      <c r="W147" s="348"/>
      <c r="X147" s="348"/>
      <c r="Y147" s="348"/>
    </row>
    <row r="148" spans="2:25">
      <c r="B148" s="348"/>
      <c r="C148" s="348"/>
      <c r="D148" s="348"/>
      <c r="E148" s="348"/>
      <c r="F148" s="348"/>
      <c r="G148" s="348"/>
      <c r="H148" s="348"/>
      <c r="I148" s="348"/>
      <c r="J148" s="348"/>
      <c r="K148" s="348"/>
      <c r="L148" s="348"/>
      <c r="M148" s="348"/>
      <c r="N148" s="348"/>
      <c r="O148" s="348"/>
      <c r="P148" s="348"/>
      <c r="Q148" s="348"/>
      <c r="R148" s="348"/>
      <c r="S148" s="348"/>
      <c r="T148" s="348"/>
      <c r="U148" s="348"/>
      <c r="V148" s="348"/>
      <c r="W148" s="348"/>
      <c r="X148" s="348"/>
      <c r="Y148" s="348"/>
    </row>
    <row r="149" spans="2:25">
      <c r="B149" s="348"/>
      <c r="C149" s="348"/>
      <c r="D149" s="348"/>
      <c r="E149" s="348"/>
      <c r="F149" s="348"/>
      <c r="G149" s="348"/>
      <c r="H149" s="348"/>
      <c r="I149" s="348"/>
      <c r="J149" s="348"/>
      <c r="K149" s="348"/>
      <c r="L149" s="348"/>
      <c r="M149" s="348"/>
      <c r="N149" s="348"/>
      <c r="O149" s="348"/>
      <c r="P149" s="348"/>
      <c r="Q149" s="348"/>
      <c r="R149" s="348"/>
      <c r="S149" s="348"/>
      <c r="T149" s="348"/>
      <c r="U149" s="348"/>
      <c r="V149" s="348"/>
      <c r="W149" s="348"/>
      <c r="X149" s="348"/>
      <c r="Y149" s="348"/>
    </row>
    <row r="150" spans="2:25">
      <c r="B150" s="348"/>
      <c r="C150" s="348"/>
      <c r="D150" s="348"/>
      <c r="E150" s="348"/>
      <c r="F150" s="348"/>
      <c r="G150" s="348"/>
      <c r="H150" s="348"/>
      <c r="I150" s="348"/>
      <c r="J150" s="348"/>
      <c r="K150" s="348"/>
      <c r="L150" s="348"/>
      <c r="M150" s="348"/>
      <c r="N150" s="348"/>
      <c r="O150" s="348"/>
      <c r="P150" s="348"/>
      <c r="Q150" s="348"/>
      <c r="R150" s="348"/>
      <c r="S150" s="348"/>
      <c r="T150" s="348"/>
      <c r="U150" s="348"/>
      <c r="V150" s="348"/>
      <c r="W150" s="348"/>
      <c r="X150" s="348"/>
      <c r="Y150" s="348"/>
    </row>
    <row r="151" spans="2:25">
      <c r="B151" s="348"/>
      <c r="C151" s="348"/>
      <c r="D151" s="348"/>
      <c r="E151" s="348"/>
      <c r="F151" s="348"/>
      <c r="G151" s="348"/>
      <c r="H151" s="348"/>
      <c r="I151" s="348"/>
      <c r="J151" s="348"/>
      <c r="K151" s="348"/>
      <c r="L151" s="348"/>
      <c r="M151" s="348"/>
      <c r="N151" s="348"/>
      <c r="O151" s="348"/>
      <c r="P151" s="348"/>
      <c r="Q151" s="348"/>
      <c r="R151" s="348"/>
      <c r="S151" s="348"/>
      <c r="T151" s="348"/>
      <c r="U151" s="348"/>
      <c r="V151" s="348"/>
      <c r="W151" s="348"/>
      <c r="X151" s="348"/>
      <c r="Y151" s="348"/>
    </row>
    <row r="152" spans="2:25">
      <c r="B152" s="348"/>
      <c r="C152" s="348"/>
      <c r="D152" s="348"/>
      <c r="E152" s="348"/>
      <c r="F152" s="348"/>
      <c r="G152" s="348"/>
      <c r="H152" s="348"/>
      <c r="I152" s="348"/>
      <c r="J152" s="348"/>
      <c r="K152" s="348"/>
      <c r="L152" s="348"/>
      <c r="M152" s="348"/>
      <c r="N152" s="348"/>
      <c r="O152" s="348"/>
      <c r="P152" s="348"/>
      <c r="Q152" s="348"/>
      <c r="R152" s="348"/>
      <c r="S152" s="348"/>
      <c r="T152" s="348"/>
      <c r="U152" s="348"/>
      <c r="V152" s="348"/>
      <c r="W152" s="348"/>
      <c r="X152" s="348"/>
      <c r="Y152" s="348"/>
    </row>
    <row r="153" spans="2:25">
      <c r="B153" s="348"/>
      <c r="C153" s="348"/>
      <c r="D153" s="348"/>
      <c r="E153" s="348"/>
      <c r="F153" s="348"/>
      <c r="G153" s="348"/>
      <c r="H153" s="348"/>
      <c r="I153" s="348"/>
      <c r="J153" s="348"/>
      <c r="K153" s="348"/>
      <c r="L153" s="348"/>
      <c r="M153" s="348"/>
      <c r="N153" s="348"/>
      <c r="O153" s="348"/>
      <c r="P153" s="348"/>
      <c r="Q153" s="348"/>
      <c r="R153" s="348"/>
      <c r="S153" s="348"/>
      <c r="T153" s="348"/>
      <c r="U153" s="348"/>
      <c r="V153" s="348"/>
      <c r="W153" s="348"/>
      <c r="X153" s="348"/>
      <c r="Y153" s="348"/>
    </row>
    <row r="154" spans="2:25">
      <c r="B154" s="348"/>
      <c r="C154" s="348"/>
      <c r="D154" s="348"/>
      <c r="E154" s="348"/>
      <c r="F154" s="348"/>
      <c r="G154" s="348"/>
      <c r="H154" s="348"/>
      <c r="I154" s="348"/>
      <c r="J154" s="348"/>
      <c r="K154" s="348"/>
      <c r="L154" s="348"/>
      <c r="M154" s="348"/>
      <c r="N154" s="348"/>
      <c r="O154" s="348"/>
      <c r="P154" s="348"/>
      <c r="Q154" s="348"/>
      <c r="R154" s="348"/>
      <c r="S154" s="348"/>
      <c r="T154" s="348"/>
      <c r="U154" s="348"/>
      <c r="V154" s="348"/>
      <c r="W154" s="348"/>
      <c r="X154" s="348"/>
      <c r="Y154" s="348"/>
    </row>
    <row r="155" spans="2:25">
      <c r="B155" s="348"/>
      <c r="C155" s="348"/>
      <c r="D155" s="348"/>
      <c r="E155" s="348"/>
      <c r="F155" s="348"/>
      <c r="G155" s="348"/>
      <c r="H155" s="348"/>
      <c r="I155" s="348"/>
      <c r="J155" s="348"/>
      <c r="K155" s="348"/>
      <c r="L155" s="348"/>
      <c r="M155" s="348"/>
      <c r="N155" s="348"/>
      <c r="O155" s="348"/>
      <c r="P155" s="348"/>
      <c r="Q155" s="348"/>
      <c r="R155" s="348"/>
      <c r="S155" s="348"/>
      <c r="T155" s="348"/>
      <c r="U155" s="348"/>
      <c r="V155" s="348"/>
      <c r="W155" s="348"/>
      <c r="X155" s="348"/>
      <c r="Y155" s="348"/>
    </row>
    <row r="156" spans="2:25">
      <c r="B156" s="348"/>
      <c r="C156" s="348"/>
      <c r="D156" s="348"/>
      <c r="E156" s="348"/>
      <c r="F156" s="348"/>
      <c r="G156" s="348"/>
      <c r="H156" s="348"/>
      <c r="I156" s="348"/>
      <c r="J156" s="348"/>
      <c r="K156" s="348"/>
      <c r="L156" s="348"/>
      <c r="M156" s="348"/>
      <c r="N156" s="348"/>
      <c r="O156" s="348"/>
      <c r="P156" s="348"/>
      <c r="Q156" s="348"/>
      <c r="R156" s="348"/>
      <c r="S156" s="348"/>
      <c r="T156" s="348"/>
      <c r="U156" s="348"/>
      <c r="V156" s="348"/>
      <c r="W156" s="348"/>
      <c r="X156" s="348"/>
      <c r="Y156" s="348"/>
    </row>
  </sheetData>
  <mergeCells count="59">
    <mergeCell ref="C65:Y65"/>
    <mergeCell ref="C66:Y66"/>
    <mergeCell ref="V53:X53"/>
    <mergeCell ref="D55:T56"/>
    <mergeCell ref="D57:T58"/>
    <mergeCell ref="B61:C61"/>
    <mergeCell ref="C62:Y62"/>
    <mergeCell ref="C63:Y64"/>
    <mergeCell ref="C49:I49"/>
    <mergeCell ref="J49:N49"/>
    <mergeCell ref="O49:S49"/>
    <mergeCell ref="C50:H51"/>
    <mergeCell ref="J50:N50"/>
    <mergeCell ref="O50:S50"/>
    <mergeCell ref="J51:N51"/>
    <mergeCell ref="O51:S51"/>
    <mergeCell ref="V41:X41"/>
    <mergeCell ref="D43:T43"/>
    <mergeCell ref="D44:T44"/>
    <mergeCell ref="D45:T45"/>
    <mergeCell ref="C47:H47"/>
    <mergeCell ref="I47:J47"/>
    <mergeCell ref="L47:Q47"/>
    <mergeCell ref="R47:S47"/>
    <mergeCell ref="D38:K38"/>
    <mergeCell ref="L38:N38"/>
    <mergeCell ref="O38:Q38"/>
    <mergeCell ref="S38:T38"/>
    <mergeCell ref="D39:K39"/>
    <mergeCell ref="L39:N39"/>
    <mergeCell ref="O39:Q39"/>
    <mergeCell ref="S39:T39"/>
    <mergeCell ref="D36:K36"/>
    <mergeCell ref="L36:N36"/>
    <mergeCell ref="O36:Q36"/>
    <mergeCell ref="V36:X36"/>
    <mergeCell ref="D37:K37"/>
    <mergeCell ref="L37:N37"/>
    <mergeCell ref="O37:Q37"/>
    <mergeCell ref="S37:T37"/>
    <mergeCell ref="D23:T23"/>
    <mergeCell ref="D25:T25"/>
    <mergeCell ref="D27:T28"/>
    <mergeCell ref="U30:Y30"/>
    <mergeCell ref="D35:K35"/>
    <mergeCell ref="L35:N35"/>
    <mergeCell ref="O35:Q35"/>
    <mergeCell ref="D19:T19"/>
    <mergeCell ref="Q2:Y2"/>
    <mergeCell ref="B4:Y4"/>
    <mergeCell ref="B6:F6"/>
    <mergeCell ref="G6:Y6"/>
    <mergeCell ref="B7:F7"/>
    <mergeCell ref="G7:Y7"/>
    <mergeCell ref="B8:F8"/>
    <mergeCell ref="G8:Y8"/>
    <mergeCell ref="V11:X11"/>
    <mergeCell ref="D13:T14"/>
    <mergeCell ref="D16:T17"/>
  </mergeCells>
  <phoneticPr fontId="4"/>
  <dataValidations count="1">
    <dataValidation type="list" allowBlank="1" showInputMessage="1" showErrorMessage="1" sqref="V13 X13 V16 X16 V19 X19 V21 X21 V23 X23 V25 X25 V27 X27 V37:V39 X37:X39 V43:V45 X43:X45 V55 X55 V57 X57" xr:uid="{7AAD4730-B6D1-44CA-B298-FA64F42C9F8E}">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BU259"/>
  <sheetViews>
    <sheetView view="pageBreakPreview" zoomScaleNormal="100" zoomScaleSheetLayoutView="100" workbookViewId="0">
      <selection activeCell="M14" sqref="M14"/>
    </sheetView>
  </sheetViews>
  <sheetFormatPr defaultRowHeight="13"/>
  <cols>
    <col min="1" max="1" width="8.08984375" customWidth="1"/>
    <col min="2" max="2" width="11.453125" customWidth="1"/>
    <col min="3" max="50" width="3.6328125" customWidth="1"/>
    <col min="51" max="51" width="3.90625" customWidth="1"/>
    <col min="52" max="52" width="3" customWidth="1"/>
    <col min="53" max="53" width="1.26953125" customWidth="1"/>
  </cols>
  <sheetData>
    <row r="1" spans="1:73" ht="14">
      <c r="A1" s="54" t="s">
        <v>1367</v>
      </c>
    </row>
    <row r="2" spans="1:73" ht="21.5" thickBot="1">
      <c r="B2" s="1950" t="s">
        <v>96</v>
      </c>
      <c r="C2" s="1951"/>
      <c r="D2" s="1951"/>
      <c r="E2" s="1951"/>
      <c r="F2" s="1951"/>
      <c r="G2" s="1951"/>
      <c r="H2" s="1951"/>
      <c r="I2" s="1951"/>
      <c r="J2" s="1951"/>
      <c r="K2" s="1951"/>
      <c r="L2" s="1951"/>
      <c r="M2" s="1951"/>
      <c r="N2" s="59"/>
      <c r="O2" s="60" t="s">
        <v>97</v>
      </c>
      <c r="P2" s="61"/>
      <c r="Q2" s="61"/>
      <c r="R2" s="61"/>
      <c r="S2" s="61"/>
      <c r="T2" s="62"/>
      <c r="U2" s="1946">
        <v>2</v>
      </c>
      <c r="V2" s="1947"/>
      <c r="W2" s="63" t="s">
        <v>98</v>
      </c>
      <c r="X2" s="64"/>
      <c r="Y2" t="s">
        <v>99</v>
      </c>
    </row>
    <row r="3" spans="1:73" ht="13.5" thickBot="1">
      <c r="A3" s="65" t="s">
        <v>100</v>
      </c>
      <c r="B3" s="1948"/>
      <c r="C3" s="1948"/>
      <c r="D3" s="1948"/>
      <c r="E3" s="1949"/>
      <c r="F3" s="66"/>
      <c r="M3" t="s">
        <v>101</v>
      </c>
    </row>
    <row r="4" spans="1:73" ht="13.5" thickBot="1">
      <c r="A4" s="67" t="s">
        <v>67</v>
      </c>
      <c r="B4" s="68"/>
      <c r="C4" s="69" t="s">
        <v>102</v>
      </c>
      <c r="D4" s="69"/>
      <c r="E4" s="70" t="s">
        <v>30</v>
      </c>
      <c r="F4" s="70"/>
      <c r="G4" s="70" t="s">
        <v>103</v>
      </c>
      <c r="H4" s="70"/>
      <c r="I4" s="70" t="s">
        <v>104</v>
      </c>
      <c r="J4" s="70"/>
      <c r="K4" s="70" t="s">
        <v>105</v>
      </c>
      <c r="L4" s="70"/>
      <c r="M4" s="70" t="s">
        <v>106</v>
      </c>
      <c r="N4" s="70"/>
      <c r="O4" s="70" t="s">
        <v>107</v>
      </c>
      <c r="P4" s="70"/>
      <c r="Q4" s="70" t="s">
        <v>108</v>
      </c>
      <c r="R4" s="70"/>
      <c r="S4" s="70" t="s">
        <v>109</v>
      </c>
      <c r="T4" s="70"/>
      <c r="U4" s="70" t="s">
        <v>110</v>
      </c>
      <c r="V4" s="70"/>
      <c r="W4" s="71" t="s">
        <v>111</v>
      </c>
      <c r="X4" s="71"/>
      <c r="Y4" s="71" t="s">
        <v>112</v>
      </c>
      <c r="Z4" s="71"/>
      <c r="AA4" s="71" t="s">
        <v>113</v>
      </c>
      <c r="AB4" s="71"/>
      <c r="AC4" s="71" t="s">
        <v>114</v>
      </c>
      <c r="AD4" s="71"/>
      <c r="AE4" s="71" t="s">
        <v>115</v>
      </c>
      <c r="AF4" s="71"/>
      <c r="AG4" s="71" t="s">
        <v>116</v>
      </c>
      <c r="AH4" s="71"/>
      <c r="AI4" s="71" t="s">
        <v>117</v>
      </c>
      <c r="AJ4" s="71"/>
      <c r="AK4" s="71" t="s">
        <v>118</v>
      </c>
      <c r="AL4" s="71"/>
      <c r="AM4" s="70" t="s">
        <v>119</v>
      </c>
      <c r="AN4" s="70"/>
      <c r="AO4" s="70" t="s">
        <v>120</v>
      </c>
      <c r="AP4" s="70"/>
      <c r="AQ4" s="70" t="s">
        <v>121</v>
      </c>
      <c r="AR4" s="70"/>
      <c r="AS4" s="70" t="s">
        <v>122</v>
      </c>
      <c r="AT4" s="70"/>
      <c r="AU4" s="70" t="s">
        <v>123</v>
      </c>
      <c r="AV4" s="70"/>
      <c r="AW4" s="70" t="s">
        <v>124</v>
      </c>
      <c r="AX4" s="72"/>
      <c r="AY4" s="73"/>
      <c r="AZ4" s="74"/>
      <c r="BK4" s="55"/>
      <c r="BL4" s="55"/>
      <c r="BM4" s="55"/>
      <c r="BN4" s="55"/>
      <c r="BO4" s="55"/>
      <c r="BP4" s="55"/>
      <c r="BQ4" s="55"/>
      <c r="BR4" s="55"/>
      <c r="BS4" s="55"/>
      <c r="BT4" s="4"/>
      <c r="BU4" s="4"/>
    </row>
    <row r="5" spans="1:73" ht="14" thickTop="1" thickBot="1">
      <c r="A5" s="75" t="s">
        <v>125</v>
      </c>
      <c r="B5" s="76" t="s">
        <v>43</v>
      </c>
      <c r="C5" s="77"/>
      <c r="D5" s="77"/>
      <c r="E5" s="78"/>
      <c r="F5" s="78"/>
      <c r="G5" s="78"/>
      <c r="H5" s="78"/>
      <c r="I5" s="78"/>
      <c r="J5" s="78"/>
      <c r="K5" s="79"/>
      <c r="L5" s="79"/>
      <c r="M5" s="80">
        <v>0.5</v>
      </c>
      <c r="N5" s="81">
        <v>0.5</v>
      </c>
      <c r="O5" s="82">
        <v>0.5</v>
      </c>
      <c r="P5" s="82">
        <v>0.5</v>
      </c>
      <c r="Q5" s="82">
        <v>0.5</v>
      </c>
      <c r="R5" s="82">
        <v>0.5</v>
      </c>
      <c r="S5" s="82">
        <v>0.5</v>
      </c>
      <c r="T5" s="82">
        <v>0.5</v>
      </c>
      <c r="U5" s="82">
        <v>0.5</v>
      </c>
      <c r="V5" s="82">
        <v>0.5</v>
      </c>
      <c r="W5" s="83">
        <v>0.5</v>
      </c>
      <c r="X5" s="83">
        <v>0.5</v>
      </c>
      <c r="Y5" s="83">
        <v>0.5</v>
      </c>
      <c r="Z5" s="83">
        <v>0.56999999999999995</v>
      </c>
      <c r="AA5" s="83">
        <v>0.5</v>
      </c>
      <c r="AB5" s="83">
        <v>0.5</v>
      </c>
      <c r="AC5" s="83">
        <v>0.5</v>
      </c>
      <c r="AD5" s="83">
        <v>0.5</v>
      </c>
      <c r="AE5" s="83">
        <v>0.5</v>
      </c>
      <c r="AF5" s="83">
        <v>0.5</v>
      </c>
      <c r="AG5" s="83">
        <v>0.5</v>
      </c>
      <c r="AH5" s="83">
        <v>0.5</v>
      </c>
      <c r="AI5" s="83">
        <v>0.5</v>
      </c>
      <c r="AJ5" s="83">
        <v>0.5</v>
      </c>
      <c r="AK5" s="83">
        <v>0.5</v>
      </c>
      <c r="AL5" s="83">
        <v>0.5</v>
      </c>
      <c r="AM5" s="82">
        <v>0.5</v>
      </c>
      <c r="AN5" s="82">
        <v>0.5</v>
      </c>
      <c r="AO5" s="82">
        <v>0.5</v>
      </c>
      <c r="AP5" s="82">
        <v>0.5</v>
      </c>
      <c r="AQ5" s="82">
        <v>0.5</v>
      </c>
      <c r="AR5" s="82">
        <v>0.5</v>
      </c>
      <c r="AS5" s="78"/>
      <c r="AT5" s="78"/>
      <c r="AU5" s="78"/>
      <c r="AV5" s="78"/>
      <c r="AW5" s="78"/>
      <c r="AX5" s="84"/>
      <c r="AY5" s="84">
        <f>SUM(C5:AX5)</f>
        <v>16.07</v>
      </c>
      <c r="AZ5" s="85" t="s">
        <v>67</v>
      </c>
      <c r="BK5" s="55"/>
      <c r="BL5" s="55"/>
      <c r="BM5" s="55"/>
      <c r="BN5" s="55"/>
      <c r="BO5" s="55"/>
      <c r="BP5" s="55"/>
      <c r="BQ5" s="55"/>
      <c r="BR5" s="55"/>
      <c r="BS5" s="55"/>
      <c r="BT5" s="4"/>
      <c r="BU5" s="4"/>
    </row>
    <row r="6" spans="1:73" ht="13" customHeight="1" thickBot="1">
      <c r="A6" s="86" t="s">
        <v>51</v>
      </c>
      <c r="B6" s="87" t="s">
        <v>178</v>
      </c>
      <c r="C6" s="88"/>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90"/>
      <c r="BK6" s="55"/>
      <c r="BL6" s="55"/>
      <c r="BM6" s="55"/>
      <c r="BN6" s="55"/>
      <c r="BO6" s="55"/>
      <c r="BP6" s="55"/>
      <c r="BQ6" s="55"/>
      <c r="BR6" s="55"/>
      <c r="BS6" s="55"/>
    </row>
    <row r="7" spans="1:73" ht="13" customHeight="1">
      <c r="A7" s="1943" t="s">
        <v>126</v>
      </c>
      <c r="B7" s="91" t="s">
        <v>127</v>
      </c>
      <c r="C7" s="6"/>
      <c r="D7" s="92"/>
      <c r="E7" s="9"/>
      <c r="F7" s="92"/>
      <c r="G7" s="9"/>
      <c r="H7" s="92"/>
      <c r="I7" s="9">
        <v>1</v>
      </c>
      <c r="J7" s="92"/>
      <c r="K7" s="9">
        <v>1</v>
      </c>
      <c r="L7" s="92"/>
      <c r="M7" s="9">
        <v>1</v>
      </c>
      <c r="N7" s="92"/>
      <c r="O7" s="9">
        <v>1</v>
      </c>
      <c r="P7" s="92"/>
      <c r="Q7" s="9">
        <v>1</v>
      </c>
      <c r="R7" s="92"/>
      <c r="S7" s="9">
        <v>1</v>
      </c>
      <c r="T7" s="92"/>
      <c r="U7" s="9">
        <v>1</v>
      </c>
      <c r="V7" s="92"/>
      <c r="W7" s="9">
        <v>1</v>
      </c>
      <c r="X7" s="92"/>
      <c r="Y7" s="9">
        <v>1</v>
      </c>
      <c r="Z7" s="92"/>
      <c r="AA7" s="9"/>
      <c r="AB7" s="92"/>
      <c r="AC7" s="9"/>
      <c r="AD7" s="92"/>
      <c r="AE7" s="9"/>
      <c r="AF7" s="92"/>
      <c r="AG7" s="9"/>
      <c r="AH7" s="92"/>
      <c r="AI7" s="9"/>
      <c r="AJ7" s="92"/>
      <c r="AK7" s="9"/>
      <c r="AL7" s="92"/>
      <c r="AM7" s="9"/>
      <c r="AN7" s="92"/>
      <c r="AO7" s="9"/>
      <c r="AP7" s="92"/>
      <c r="AQ7" s="9"/>
      <c r="AR7" s="92"/>
      <c r="AS7" s="9"/>
      <c r="AT7" s="92"/>
      <c r="AU7" s="9"/>
      <c r="AV7" s="92"/>
      <c r="AW7" s="9"/>
      <c r="AX7" s="92"/>
      <c r="AY7" s="93">
        <f t="shared" ref="AY7:AY38" si="0">SUM(C7:AX7)</f>
        <v>9</v>
      </c>
      <c r="AZ7" s="94"/>
      <c r="BK7" s="55"/>
      <c r="BL7" s="55"/>
      <c r="BM7" s="55"/>
      <c r="BN7" s="55"/>
      <c r="BO7" s="55"/>
      <c r="BP7" s="55"/>
      <c r="BQ7" s="55"/>
      <c r="BR7" s="55"/>
      <c r="BS7" s="55"/>
    </row>
    <row r="8" spans="1:73" ht="13" customHeight="1">
      <c r="A8" s="1944"/>
      <c r="B8" s="95" t="s">
        <v>128</v>
      </c>
      <c r="C8" s="30"/>
      <c r="D8" s="96"/>
      <c r="E8" s="97"/>
      <c r="F8" s="96"/>
      <c r="G8" s="97"/>
      <c r="H8" s="96"/>
      <c r="I8" s="97"/>
      <c r="J8" s="96">
        <v>0.5</v>
      </c>
      <c r="K8" s="97">
        <v>0.5</v>
      </c>
      <c r="L8" s="96">
        <v>0.5</v>
      </c>
      <c r="M8" s="97">
        <v>0.5</v>
      </c>
      <c r="N8" s="96">
        <v>0.5</v>
      </c>
      <c r="O8" s="97">
        <v>0.5</v>
      </c>
      <c r="P8" s="96">
        <v>0.5</v>
      </c>
      <c r="Q8" s="97">
        <v>0.5</v>
      </c>
      <c r="R8" s="96">
        <v>0.5</v>
      </c>
      <c r="S8" s="97">
        <v>0.5</v>
      </c>
      <c r="T8" s="96">
        <v>0.5</v>
      </c>
      <c r="U8" s="97">
        <v>0.5</v>
      </c>
      <c r="V8" s="96">
        <v>0.5</v>
      </c>
      <c r="W8" s="97">
        <v>0.5</v>
      </c>
      <c r="X8" s="96">
        <v>0.5</v>
      </c>
      <c r="Y8" s="97">
        <v>0.5</v>
      </c>
      <c r="Z8" s="96">
        <v>0.5</v>
      </c>
      <c r="AA8" s="97">
        <v>0.5</v>
      </c>
      <c r="AB8" s="96"/>
      <c r="AC8" s="97"/>
      <c r="AD8" s="96"/>
      <c r="AE8" s="97"/>
      <c r="AF8" s="96"/>
      <c r="AG8" s="97"/>
      <c r="AH8" s="96"/>
      <c r="AI8" s="97"/>
      <c r="AJ8" s="96"/>
      <c r="AK8" s="97"/>
      <c r="AL8" s="96"/>
      <c r="AM8" s="97"/>
      <c r="AN8" s="96"/>
      <c r="AO8" s="97"/>
      <c r="AP8" s="96"/>
      <c r="AQ8" s="97"/>
      <c r="AR8" s="96"/>
      <c r="AS8" s="97"/>
      <c r="AT8" s="96"/>
      <c r="AU8" s="97"/>
      <c r="AV8" s="96"/>
      <c r="AW8" s="97"/>
      <c r="AX8" s="96"/>
      <c r="AY8" s="97">
        <f t="shared" si="0"/>
        <v>9</v>
      </c>
      <c r="AZ8" s="98"/>
      <c r="BK8" s="55"/>
      <c r="BL8" s="55"/>
      <c r="BM8" s="55"/>
      <c r="BN8" s="55"/>
      <c r="BO8" s="55"/>
      <c r="BP8" s="55"/>
      <c r="BQ8" s="55"/>
      <c r="BR8" s="55"/>
      <c r="BS8" s="55"/>
    </row>
    <row r="9" spans="1:73" ht="13" customHeight="1">
      <c r="A9" s="1944"/>
      <c r="B9" s="95" t="s">
        <v>31</v>
      </c>
      <c r="C9" s="30"/>
      <c r="D9" s="96"/>
      <c r="E9" s="97"/>
      <c r="F9" s="96"/>
      <c r="G9" s="97"/>
      <c r="H9" s="96"/>
      <c r="I9" s="97"/>
      <c r="J9" s="96"/>
      <c r="K9" s="97"/>
      <c r="L9" s="96"/>
      <c r="M9" s="97"/>
      <c r="N9" s="96"/>
      <c r="O9" s="97"/>
      <c r="P9" s="96"/>
      <c r="Q9" s="97"/>
      <c r="R9" s="96"/>
      <c r="S9" s="97"/>
      <c r="T9" s="96"/>
      <c r="U9" s="97"/>
      <c r="V9" s="96"/>
      <c r="W9" s="97"/>
      <c r="X9" s="96"/>
      <c r="Y9" s="97"/>
      <c r="Z9" s="96"/>
      <c r="AA9" s="97"/>
      <c r="AB9" s="96"/>
      <c r="AC9" s="97"/>
      <c r="AD9" s="96"/>
      <c r="AE9" s="97"/>
      <c r="AF9" s="96"/>
      <c r="AG9" s="97"/>
      <c r="AH9" s="96"/>
      <c r="AI9" s="97"/>
      <c r="AJ9" s="96"/>
      <c r="AK9" s="97"/>
      <c r="AL9" s="96"/>
      <c r="AM9" s="97"/>
      <c r="AN9" s="96"/>
      <c r="AO9" s="97"/>
      <c r="AP9" s="96"/>
      <c r="AQ9" s="97"/>
      <c r="AR9" s="96"/>
      <c r="AS9" s="97"/>
      <c r="AT9" s="96"/>
      <c r="AU9" s="97"/>
      <c r="AV9" s="96"/>
      <c r="AW9" s="97"/>
      <c r="AX9" s="96"/>
      <c r="AY9" s="97">
        <f t="shared" si="0"/>
        <v>0</v>
      </c>
      <c r="AZ9" s="98"/>
      <c r="BK9" s="55"/>
      <c r="BL9" s="55"/>
      <c r="BM9" s="55"/>
      <c r="BN9" s="55"/>
      <c r="BO9" s="55"/>
      <c r="BP9" s="55"/>
      <c r="BQ9" s="55"/>
      <c r="BR9" s="55"/>
      <c r="BS9" s="55"/>
    </row>
    <row r="10" spans="1:73" ht="13" customHeight="1">
      <c r="A10" s="1944"/>
      <c r="B10" s="95" t="s">
        <v>32</v>
      </c>
      <c r="C10" s="30"/>
      <c r="D10" s="96"/>
      <c r="E10" s="97"/>
      <c r="F10" s="96"/>
      <c r="G10" s="97"/>
      <c r="H10" s="96"/>
      <c r="I10" s="97"/>
      <c r="J10" s="96"/>
      <c r="K10" s="97"/>
      <c r="L10" s="96"/>
      <c r="M10" s="97"/>
      <c r="N10" s="96"/>
      <c r="O10" s="97"/>
      <c r="P10" s="96"/>
      <c r="Q10" s="97"/>
      <c r="R10" s="96"/>
      <c r="S10" s="97"/>
      <c r="T10" s="96"/>
      <c r="U10" s="97"/>
      <c r="V10" s="96"/>
      <c r="W10" s="97"/>
      <c r="X10" s="96"/>
      <c r="Y10" s="97"/>
      <c r="Z10" s="96"/>
      <c r="AA10" s="97">
        <v>1</v>
      </c>
      <c r="AB10" s="96"/>
      <c r="AC10" s="97">
        <v>1</v>
      </c>
      <c r="AD10" s="96"/>
      <c r="AE10" s="97">
        <v>1</v>
      </c>
      <c r="AF10" s="96"/>
      <c r="AG10" s="97">
        <v>1</v>
      </c>
      <c r="AH10" s="96"/>
      <c r="AI10" s="97">
        <v>1</v>
      </c>
      <c r="AJ10" s="96"/>
      <c r="AK10" s="97">
        <v>1</v>
      </c>
      <c r="AL10" s="96"/>
      <c r="AM10" s="97">
        <v>1</v>
      </c>
      <c r="AN10" s="96"/>
      <c r="AO10" s="97">
        <v>1</v>
      </c>
      <c r="AP10" s="96"/>
      <c r="AQ10" s="97">
        <v>1</v>
      </c>
      <c r="AR10" s="96"/>
      <c r="AS10" s="97"/>
      <c r="AT10" s="96"/>
      <c r="AU10" s="97"/>
      <c r="AV10" s="96"/>
      <c r="AW10" s="97"/>
      <c r="AX10" s="96"/>
      <c r="AY10" s="97">
        <f t="shared" si="0"/>
        <v>9</v>
      </c>
      <c r="AZ10" s="98"/>
      <c r="BK10" s="55"/>
      <c r="BL10" s="55"/>
      <c r="BM10" s="55"/>
      <c r="BN10" s="55"/>
      <c r="BO10" s="55"/>
      <c r="BP10" s="55"/>
      <c r="BQ10" s="55"/>
      <c r="BR10" s="55"/>
      <c r="BS10" s="55"/>
    </row>
    <row r="11" spans="1:73" ht="13" customHeight="1">
      <c r="A11" s="1944"/>
      <c r="B11" s="95" t="s">
        <v>33</v>
      </c>
      <c r="C11" s="30"/>
      <c r="D11" s="96"/>
      <c r="E11" s="97"/>
      <c r="F11" s="96"/>
      <c r="G11" s="97"/>
      <c r="H11" s="96"/>
      <c r="I11" s="97"/>
      <c r="J11" s="96"/>
      <c r="K11" s="97"/>
      <c r="L11" s="96"/>
      <c r="M11" s="97"/>
      <c r="N11" s="96"/>
      <c r="O11" s="97"/>
      <c r="P11" s="96"/>
      <c r="Q11" s="97"/>
      <c r="R11" s="96"/>
      <c r="S11" s="97"/>
      <c r="T11" s="96"/>
      <c r="U11" s="97"/>
      <c r="V11" s="96"/>
      <c r="W11" s="97"/>
      <c r="X11" s="96"/>
      <c r="Y11" s="97"/>
      <c r="Z11" s="96"/>
      <c r="AA11" s="97"/>
      <c r="AB11" s="96">
        <v>0.5</v>
      </c>
      <c r="AC11" s="97">
        <v>1</v>
      </c>
      <c r="AD11" s="96"/>
      <c r="AE11" s="97">
        <v>1</v>
      </c>
      <c r="AF11" s="96"/>
      <c r="AG11" s="97">
        <v>1</v>
      </c>
      <c r="AH11" s="96"/>
      <c r="AI11" s="97">
        <v>1</v>
      </c>
      <c r="AJ11" s="96"/>
      <c r="AK11" s="97">
        <v>1</v>
      </c>
      <c r="AL11" s="96"/>
      <c r="AM11" s="97">
        <v>1</v>
      </c>
      <c r="AN11" s="96"/>
      <c r="AO11" s="97">
        <v>1</v>
      </c>
      <c r="AP11" s="96"/>
      <c r="AQ11" s="97">
        <v>1</v>
      </c>
      <c r="AR11" s="96"/>
      <c r="AS11" s="97">
        <v>0.5</v>
      </c>
      <c r="AT11" s="96"/>
      <c r="AU11" s="97"/>
      <c r="AV11" s="96"/>
      <c r="AW11" s="97"/>
      <c r="AX11" s="96"/>
      <c r="AY11" s="97">
        <f t="shared" si="0"/>
        <v>9</v>
      </c>
      <c r="AZ11" s="98"/>
      <c r="BK11" s="55"/>
      <c r="BL11" s="55"/>
      <c r="BM11" s="55"/>
      <c r="BN11" s="55"/>
      <c r="BO11" s="55"/>
      <c r="BP11" s="55"/>
      <c r="BQ11" s="55"/>
      <c r="BR11" s="55"/>
      <c r="BS11" s="55"/>
    </row>
    <row r="12" spans="1:73" ht="13" customHeight="1">
      <c r="A12" s="1944"/>
      <c r="B12" s="95" t="s">
        <v>34</v>
      </c>
      <c r="C12" s="30"/>
      <c r="D12" s="96"/>
      <c r="E12" s="97"/>
      <c r="F12" s="96"/>
      <c r="G12" s="97"/>
      <c r="H12" s="96"/>
      <c r="I12" s="97"/>
      <c r="J12" s="96"/>
      <c r="K12" s="97"/>
      <c r="L12" s="96"/>
      <c r="M12" s="97"/>
      <c r="N12" s="96"/>
      <c r="O12" s="97"/>
      <c r="P12" s="96"/>
      <c r="Q12" s="97"/>
      <c r="R12" s="96"/>
      <c r="S12" s="97"/>
      <c r="T12" s="96"/>
      <c r="U12" s="97"/>
      <c r="V12" s="96"/>
      <c r="W12" s="97"/>
      <c r="X12" s="96"/>
      <c r="Y12" s="97"/>
      <c r="Z12" s="96"/>
      <c r="AA12" s="97"/>
      <c r="AB12" s="96"/>
      <c r="AC12" s="97"/>
      <c r="AD12" s="96"/>
      <c r="AE12" s="97"/>
      <c r="AF12" s="96"/>
      <c r="AG12" s="97"/>
      <c r="AH12" s="96"/>
      <c r="AI12" s="97"/>
      <c r="AJ12" s="96"/>
      <c r="AK12" s="97"/>
      <c r="AL12" s="96"/>
      <c r="AM12" s="97"/>
      <c r="AN12" s="96"/>
      <c r="AO12" s="97"/>
      <c r="AP12" s="96"/>
      <c r="AQ12" s="97"/>
      <c r="AR12" s="96"/>
      <c r="AS12" s="97"/>
      <c r="AT12" s="96"/>
      <c r="AU12" s="97"/>
      <c r="AV12" s="96"/>
      <c r="AW12" s="97"/>
      <c r="AX12" s="96"/>
      <c r="AY12" s="97">
        <f t="shared" si="0"/>
        <v>0</v>
      </c>
      <c r="AZ12" s="98"/>
      <c r="BK12" s="55"/>
      <c r="BL12" s="55"/>
      <c r="BM12" s="55"/>
      <c r="BN12" s="55"/>
      <c r="BO12" s="55"/>
      <c r="BP12" s="55"/>
      <c r="BQ12" s="55"/>
      <c r="BR12" s="55"/>
      <c r="BS12" s="55"/>
    </row>
    <row r="13" spans="1:73" ht="13" customHeight="1">
      <c r="A13" s="1944"/>
      <c r="B13" s="95" t="s">
        <v>35</v>
      </c>
      <c r="C13" s="30"/>
      <c r="D13" s="96"/>
      <c r="E13" s="97"/>
      <c r="F13" s="96"/>
      <c r="G13" s="97"/>
      <c r="H13" s="96"/>
      <c r="I13" s="97"/>
      <c r="J13" s="96"/>
      <c r="K13" s="97"/>
      <c r="L13" s="96"/>
      <c r="M13" s="97"/>
      <c r="N13" s="96"/>
      <c r="O13" s="97"/>
      <c r="P13" s="96"/>
      <c r="Q13" s="97"/>
      <c r="R13" s="96"/>
      <c r="S13" s="97"/>
      <c r="T13" s="96"/>
      <c r="U13" s="97"/>
      <c r="V13" s="96"/>
      <c r="W13" s="97"/>
      <c r="X13" s="96"/>
      <c r="Y13" s="97"/>
      <c r="Z13" s="96"/>
      <c r="AA13" s="97"/>
      <c r="AB13" s="96"/>
      <c r="AC13" s="97"/>
      <c r="AD13" s="96"/>
      <c r="AE13" s="97"/>
      <c r="AF13" s="96"/>
      <c r="AG13" s="97"/>
      <c r="AH13" s="96"/>
      <c r="AI13" s="97"/>
      <c r="AJ13" s="96"/>
      <c r="AK13" s="97"/>
      <c r="AL13" s="96"/>
      <c r="AM13" s="97"/>
      <c r="AN13" s="96"/>
      <c r="AO13" s="97"/>
      <c r="AP13" s="96"/>
      <c r="AQ13" s="97"/>
      <c r="AR13" s="96"/>
      <c r="AS13" s="97"/>
      <c r="AT13" s="96"/>
      <c r="AU13" s="97"/>
      <c r="AV13" s="96"/>
      <c r="AW13" s="97"/>
      <c r="AX13" s="96"/>
      <c r="AY13" s="97">
        <f t="shared" si="0"/>
        <v>0</v>
      </c>
      <c r="AZ13" s="98"/>
      <c r="BK13" s="55"/>
      <c r="BL13" s="55"/>
      <c r="BM13" s="55"/>
      <c r="BN13" s="55"/>
      <c r="BO13" s="55"/>
      <c r="BP13" s="55"/>
      <c r="BQ13" s="55"/>
      <c r="BR13" s="55"/>
      <c r="BS13" s="55"/>
    </row>
    <row r="14" spans="1:73" ht="13" customHeight="1" thickBot="1">
      <c r="A14" s="1945"/>
      <c r="B14" s="99" t="s">
        <v>36</v>
      </c>
      <c r="C14" s="10"/>
      <c r="D14" s="100"/>
      <c r="E14" s="3"/>
      <c r="F14" s="100"/>
      <c r="G14" s="3"/>
      <c r="H14" s="100"/>
      <c r="I14" s="3"/>
      <c r="J14" s="100"/>
      <c r="K14" s="3"/>
      <c r="L14" s="100"/>
      <c r="M14" s="3"/>
      <c r="N14" s="100"/>
      <c r="O14" s="3"/>
      <c r="P14" s="100"/>
      <c r="Q14" s="3"/>
      <c r="R14" s="100"/>
      <c r="S14" s="3"/>
      <c r="T14" s="100"/>
      <c r="U14" s="3"/>
      <c r="V14" s="100"/>
      <c r="W14" s="3"/>
      <c r="X14" s="100"/>
      <c r="Y14" s="3"/>
      <c r="Z14" s="100"/>
      <c r="AA14" s="3"/>
      <c r="AB14" s="100"/>
      <c r="AC14" s="3"/>
      <c r="AD14" s="100"/>
      <c r="AE14" s="3"/>
      <c r="AF14" s="100"/>
      <c r="AG14" s="3"/>
      <c r="AH14" s="100"/>
      <c r="AI14" s="3"/>
      <c r="AJ14" s="100"/>
      <c r="AK14" s="3"/>
      <c r="AL14" s="100"/>
      <c r="AM14" s="3"/>
      <c r="AN14" s="100"/>
      <c r="AO14" s="3"/>
      <c r="AP14" s="100"/>
      <c r="AQ14" s="3"/>
      <c r="AR14" s="100"/>
      <c r="AS14" s="3"/>
      <c r="AT14" s="100"/>
      <c r="AU14" s="3"/>
      <c r="AV14" s="100"/>
      <c r="AW14" s="3"/>
      <c r="AX14" s="100"/>
      <c r="AY14" s="3">
        <f t="shared" si="0"/>
        <v>0</v>
      </c>
      <c r="AZ14" s="101"/>
    </row>
    <row r="15" spans="1:73" ht="13" customHeight="1">
      <c r="A15" s="1943" t="s">
        <v>37</v>
      </c>
      <c r="B15" s="102"/>
      <c r="C15" s="103"/>
      <c r="D15" s="92"/>
      <c r="E15" s="93"/>
      <c r="F15" s="92"/>
      <c r="G15" s="93"/>
      <c r="H15" s="92"/>
      <c r="I15" s="93"/>
      <c r="J15" s="92"/>
      <c r="K15" s="93"/>
      <c r="L15" s="92"/>
      <c r="M15" s="93"/>
      <c r="N15" s="92"/>
      <c r="O15" s="93"/>
      <c r="P15" s="92"/>
      <c r="Q15" s="93"/>
      <c r="R15" s="92"/>
      <c r="S15" s="93"/>
      <c r="T15" s="92"/>
      <c r="U15" s="93"/>
      <c r="V15" s="92"/>
      <c r="W15" s="93"/>
      <c r="X15" s="92"/>
      <c r="Y15" s="93"/>
      <c r="Z15" s="92"/>
      <c r="AA15" s="93"/>
      <c r="AB15" s="92"/>
      <c r="AC15" s="93"/>
      <c r="AD15" s="92"/>
      <c r="AE15" s="93"/>
      <c r="AF15" s="92"/>
      <c r="AG15" s="93"/>
      <c r="AH15" s="92"/>
      <c r="AI15" s="93"/>
      <c r="AJ15" s="92"/>
      <c r="AK15" s="93"/>
      <c r="AL15" s="92"/>
      <c r="AM15" s="93"/>
      <c r="AN15" s="92"/>
      <c r="AO15" s="93"/>
      <c r="AP15" s="92"/>
      <c r="AQ15" s="93"/>
      <c r="AR15" s="92"/>
      <c r="AS15" s="93"/>
      <c r="AT15" s="92"/>
      <c r="AU15" s="93"/>
      <c r="AV15" s="92"/>
      <c r="AW15" s="93"/>
      <c r="AX15" s="92"/>
      <c r="AY15" s="93">
        <f t="shared" si="0"/>
        <v>0</v>
      </c>
      <c r="AZ15" s="104"/>
    </row>
    <row r="16" spans="1:73" ht="13" customHeight="1">
      <c r="A16" s="1944"/>
      <c r="B16" s="95"/>
      <c r="C16" s="30"/>
      <c r="D16" s="96"/>
      <c r="E16" s="97"/>
      <c r="F16" s="96"/>
      <c r="G16" s="97"/>
      <c r="H16" s="96"/>
      <c r="I16" s="97"/>
      <c r="J16" s="96"/>
      <c r="K16" s="97"/>
      <c r="L16" s="96"/>
      <c r="M16" s="97"/>
      <c r="N16" s="96"/>
      <c r="O16" s="97"/>
      <c r="P16" s="96"/>
      <c r="Q16" s="97"/>
      <c r="R16" s="96"/>
      <c r="S16" s="97"/>
      <c r="T16" s="96"/>
      <c r="U16" s="97"/>
      <c r="V16" s="96"/>
      <c r="W16" s="97"/>
      <c r="X16" s="96"/>
      <c r="Y16" s="97"/>
      <c r="Z16" s="96"/>
      <c r="AA16" s="97"/>
      <c r="AB16" s="96"/>
      <c r="AC16" s="97"/>
      <c r="AD16" s="96"/>
      <c r="AE16" s="97"/>
      <c r="AF16" s="96"/>
      <c r="AG16" s="97"/>
      <c r="AH16" s="96"/>
      <c r="AI16" s="97"/>
      <c r="AJ16" s="96"/>
      <c r="AK16" s="97"/>
      <c r="AL16" s="96"/>
      <c r="AM16" s="97"/>
      <c r="AN16" s="96"/>
      <c r="AO16" s="97"/>
      <c r="AP16" s="96"/>
      <c r="AQ16" s="97"/>
      <c r="AR16" s="96"/>
      <c r="AS16" s="97"/>
      <c r="AT16" s="96"/>
      <c r="AU16" s="97"/>
      <c r="AV16" s="96"/>
      <c r="AW16" s="97"/>
      <c r="AX16" s="96"/>
      <c r="AY16" s="97">
        <f t="shared" si="0"/>
        <v>0</v>
      </c>
      <c r="AZ16" s="98"/>
    </row>
    <row r="17" spans="1:52" ht="13" customHeight="1">
      <c r="A17" s="1944"/>
      <c r="B17" s="95"/>
      <c r="C17" s="30"/>
      <c r="D17" s="96"/>
      <c r="E17" s="97"/>
      <c r="F17" s="96"/>
      <c r="G17" s="97"/>
      <c r="H17" s="96"/>
      <c r="I17" s="97"/>
      <c r="J17" s="96"/>
      <c r="K17" s="97"/>
      <c r="L17" s="96"/>
      <c r="M17" s="97"/>
      <c r="N17" s="96"/>
      <c r="O17" s="97"/>
      <c r="P17" s="96"/>
      <c r="Q17" s="97"/>
      <c r="R17" s="96"/>
      <c r="S17" s="97"/>
      <c r="T17" s="96"/>
      <c r="U17" s="97"/>
      <c r="V17" s="96"/>
      <c r="W17" s="97"/>
      <c r="X17" s="96"/>
      <c r="Y17" s="97"/>
      <c r="Z17" s="96"/>
      <c r="AA17" s="97"/>
      <c r="AB17" s="96"/>
      <c r="AC17" s="97"/>
      <c r="AD17" s="96"/>
      <c r="AE17" s="97"/>
      <c r="AF17" s="96"/>
      <c r="AG17" s="97"/>
      <c r="AH17" s="96"/>
      <c r="AI17" s="97"/>
      <c r="AJ17" s="96"/>
      <c r="AK17" s="97"/>
      <c r="AL17" s="96"/>
      <c r="AM17" s="97"/>
      <c r="AN17" s="96"/>
      <c r="AO17" s="97"/>
      <c r="AP17" s="96"/>
      <c r="AQ17" s="97"/>
      <c r="AR17" s="96"/>
      <c r="AS17" s="97"/>
      <c r="AT17" s="96"/>
      <c r="AU17" s="97"/>
      <c r="AV17" s="96"/>
      <c r="AW17" s="97"/>
      <c r="AX17" s="96"/>
      <c r="AY17" s="97">
        <f t="shared" si="0"/>
        <v>0</v>
      </c>
      <c r="AZ17" s="98"/>
    </row>
    <row r="18" spans="1:52" ht="13" customHeight="1">
      <c r="A18" s="1944"/>
      <c r="B18" s="95"/>
      <c r="C18" s="30"/>
      <c r="D18" s="96"/>
      <c r="E18" s="97"/>
      <c r="F18" s="96"/>
      <c r="G18" s="97"/>
      <c r="H18" s="96"/>
      <c r="I18" s="97"/>
      <c r="J18" s="96"/>
      <c r="K18" s="97"/>
      <c r="L18" s="96"/>
      <c r="M18" s="97"/>
      <c r="N18" s="96"/>
      <c r="O18" s="97"/>
      <c r="P18" s="96"/>
      <c r="Q18" s="97"/>
      <c r="R18" s="96"/>
      <c r="S18" s="97"/>
      <c r="T18" s="96"/>
      <c r="U18" s="97"/>
      <c r="V18" s="96"/>
      <c r="W18" s="97"/>
      <c r="X18" s="96"/>
      <c r="Y18" s="97"/>
      <c r="Z18" s="96"/>
      <c r="AA18" s="97"/>
      <c r="AB18" s="96"/>
      <c r="AC18" s="97"/>
      <c r="AD18" s="96"/>
      <c r="AE18" s="97"/>
      <c r="AF18" s="96"/>
      <c r="AG18" s="97"/>
      <c r="AH18" s="96"/>
      <c r="AI18" s="97"/>
      <c r="AJ18" s="96"/>
      <c r="AK18" s="97"/>
      <c r="AL18" s="96"/>
      <c r="AM18" s="97"/>
      <c r="AN18" s="96"/>
      <c r="AO18" s="97"/>
      <c r="AP18" s="96"/>
      <c r="AQ18" s="97"/>
      <c r="AR18" s="96"/>
      <c r="AS18" s="97"/>
      <c r="AT18" s="96"/>
      <c r="AU18" s="97"/>
      <c r="AV18" s="96"/>
      <c r="AW18" s="97"/>
      <c r="AX18" s="96"/>
      <c r="AY18" s="97">
        <f t="shared" si="0"/>
        <v>0</v>
      </c>
      <c r="AZ18" s="98"/>
    </row>
    <row r="19" spans="1:52" ht="13" customHeight="1">
      <c r="A19" s="1944"/>
      <c r="B19" s="95"/>
      <c r="C19" s="30"/>
      <c r="D19" s="96"/>
      <c r="E19" s="97"/>
      <c r="F19" s="96"/>
      <c r="G19" s="97"/>
      <c r="H19" s="96"/>
      <c r="I19" s="97"/>
      <c r="J19" s="96"/>
      <c r="K19" s="97"/>
      <c r="L19" s="96"/>
      <c r="M19" s="97"/>
      <c r="N19" s="96"/>
      <c r="O19" s="97"/>
      <c r="P19" s="96"/>
      <c r="Q19" s="97"/>
      <c r="R19" s="96"/>
      <c r="S19" s="97"/>
      <c r="T19" s="96"/>
      <c r="U19" s="97"/>
      <c r="V19" s="96"/>
      <c r="W19" s="97"/>
      <c r="X19" s="96"/>
      <c r="Y19" s="97"/>
      <c r="Z19" s="96"/>
      <c r="AA19" s="97"/>
      <c r="AB19" s="96"/>
      <c r="AC19" s="97"/>
      <c r="AD19" s="96"/>
      <c r="AE19" s="97"/>
      <c r="AF19" s="96"/>
      <c r="AG19" s="97"/>
      <c r="AH19" s="96"/>
      <c r="AI19" s="97"/>
      <c r="AJ19" s="96"/>
      <c r="AK19" s="97"/>
      <c r="AL19" s="96"/>
      <c r="AM19" s="97"/>
      <c r="AN19" s="96"/>
      <c r="AO19" s="97"/>
      <c r="AP19" s="96"/>
      <c r="AQ19" s="97"/>
      <c r="AR19" s="96"/>
      <c r="AS19" s="97"/>
      <c r="AT19" s="96"/>
      <c r="AU19" s="97"/>
      <c r="AV19" s="96"/>
      <c r="AW19" s="97"/>
      <c r="AX19" s="96"/>
      <c r="AY19" s="97">
        <f t="shared" si="0"/>
        <v>0</v>
      </c>
      <c r="AZ19" s="98"/>
    </row>
    <row r="20" spans="1:52" ht="13" customHeight="1">
      <c r="A20" s="1944"/>
      <c r="B20" s="95"/>
      <c r="C20" s="30"/>
      <c r="D20" s="96"/>
      <c r="E20" s="97"/>
      <c r="F20" s="96"/>
      <c r="G20" s="97"/>
      <c r="H20" s="96"/>
      <c r="I20" s="97"/>
      <c r="J20" s="96"/>
      <c r="K20" s="97"/>
      <c r="L20" s="96"/>
      <c r="M20" s="97"/>
      <c r="N20" s="96"/>
      <c r="O20" s="97"/>
      <c r="P20" s="96"/>
      <c r="Q20" s="97"/>
      <c r="R20" s="96"/>
      <c r="S20" s="97"/>
      <c r="T20" s="96"/>
      <c r="U20" s="97"/>
      <c r="V20" s="96"/>
      <c r="W20" s="97"/>
      <c r="X20" s="96"/>
      <c r="Y20" s="97"/>
      <c r="Z20" s="96"/>
      <c r="AA20" s="97"/>
      <c r="AB20" s="96"/>
      <c r="AC20" s="97"/>
      <c r="AD20" s="96"/>
      <c r="AE20" s="97"/>
      <c r="AF20" s="96"/>
      <c r="AG20" s="97"/>
      <c r="AH20" s="96"/>
      <c r="AI20" s="97"/>
      <c r="AJ20" s="96"/>
      <c r="AK20" s="97"/>
      <c r="AL20" s="96"/>
      <c r="AM20" s="97"/>
      <c r="AN20" s="96"/>
      <c r="AO20" s="97"/>
      <c r="AP20" s="96"/>
      <c r="AQ20" s="97"/>
      <c r="AR20" s="96"/>
      <c r="AS20" s="97"/>
      <c r="AT20" s="96"/>
      <c r="AU20" s="97"/>
      <c r="AV20" s="96"/>
      <c r="AW20" s="97"/>
      <c r="AX20" s="96"/>
      <c r="AY20" s="97">
        <f t="shared" si="0"/>
        <v>0</v>
      </c>
      <c r="AZ20" s="98"/>
    </row>
    <row r="21" spans="1:52" ht="13" customHeight="1">
      <c r="A21" s="1944"/>
      <c r="B21" s="95"/>
      <c r="C21" s="30"/>
      <c r="D21" s="96"/>
      <c r="E21" s="97"/>
      <c r="F21" s="96"/>
      <c r="G21" s="97"/>
      <c r="H21" s="96"/>
      <c r="I21" s="97"/>
      <c r="J21" s="96"/>
      <c r="K21" s="97"/>
      <c r="L21" s="96"/>
      <c r="M21" s="97"/>
      <c r="N21" s="96"/>
      <c r="O21" s="97"/>
      <c r="P21" s="96"/>
      <c r="Q21" s="97"/>
      <c r="R21" s="96"/>
      <c r="S21" s="97"/>
      <c r="T21" s="96"/>
      <c r="U21" s="97"/>
      <c r="V21" s="96"/>
      <c r="W21" s="97"/>
      <c r="X21" s="96"/>
      <c r="Y21" s="97"/>
      <c r="Z21" s="96"/>
      <c r="AA21" s="97"/>
      <c r="AB21" s="96"/>
      <c r="AC21" s="97"/>
      <c r="AD21" s="96"/>
      <c r="AE21" s="97"/>
      <c r="AF21" s="96"/>
      <c r="AG21" s="97"/>
      <c r="AH21" s="96"/>
      <c r="AI21" s="97"/>
      <c r="AJ21" s="96"/>
      <c r="AK21" s="97"/>
      <c r="AL21" s="96"/>
      <c r="AM21" s="97"/>
      <c r="AN21" s="96"/>
      <c r="AO21" s="97"/>
      <c r="AP21" s="96"/>
      <c r="AQ21" s="97"/>
      <c r="AR21" s="96"/>
      <c r="AS21" s="97"/>
      <c r="AT21" s="96"/>
      <c r="AU21" s="97"/>
      <c r="AV21" s="96"/>
      <c r="AW21" s="97"/>
      <c r="AX21" s="96"/>
      <c r="AY21" s="97">
        <f t="shared" si="0"/>
        <v>0</v>
      </c>
      <c r="AZ21" s="98"/>
    </row>
    <row r="22" spans="1:52" ht="13" customHeight="1" thickBot="1">
      <c r="A22" s="1945"/>
      <c r="B22" s="99"/>
      <c r="C22" s="10"/>
      <c r="D22" s="100"/>
      <c r="E22" s="3"/>
      <c r="F22" s="100"/>
      <c r="G22" s="3"/>
      <c r="H22" s="100"/>
      <c r="I22" s="3"/>
      <c r="J22" s="100"/>
      <c r="K22" s="3"/>
      <c r="L22" s="100"/>
      <c r="M22" s="3"/>
      <c r="N22" s="100"/>
      <c r="O22" s="3"/>
      <c r="P22" s="100"/>
      <c r="Q22" s="3"/>
      <c r="R22" s="100"/>
      <c r="S22" s="3"/>
      <c r="T22" s="100"/>
      <c r="U22" s="3"/>
      <c r="V22" s="100"/>
      <c r="W22" s="3"/>
      <c r="X22" s="100"/>
      <c r="Y22" s="3"/>
      <c r="Z22" s="100"/>
      <c r="AA22" s="3"/>
      <c r="AB22" s="100"/>
      <c r="AC22" s="3"/>
      <c r="AD22" s="100"/>
      <c r="AE22" s="3"/>
      <c r="AF22" s="100"/>
      <c r="AG22" s="3"/>
      <c r="AH22" s="100"/>
      <c r="AI22" s="3"/>
      <c r="AJ22" s="100"/>
      <c r="AK22" s="3"/>
      <c r="AL22" s="100"/>
      <c r="AM22" s="3"/>
      <c r="AN22" s="100"/>
      <c r="AO22" s="3"/>
      <c r="AP22" s="100"/>
      <c r="AQ22" s="3"/>
      <c r="AR22" s="100"/>
      <c r="AS22" s="3"/>
      <c r="AT22" s="100"/>
      <c r="AU22" s="3"/>
      <c r="AV22" s="100"/>
      <c r="AW22" s="3"/>
      <c r="AX22" s="100"/>
      <c r="AY22" s="3">
        <f t="shared" si="0"/>
        <v>0</v>
      </c>
      <c r="AZ22" s="101"/>
    </row>
    <row r="23" spans="1:52" ht="13" customHeight="1">
      <c r="A23" s="1943" t="s">
        <v>38</v>
      </c>
      <c r="B23" s="102"/>
      <c r="C23" s="103"/>
      <c r="D23" s="92"/>
      <c r="E23" s="93"/>
      <c r="F23" s="92"/>
      <c r="G23" s="93"/>
      <c r="H23" s="92"/>
      <c r="I23" s="93"/>
      <c r="J23" s="92"/>
      <c r="K23" s="93"/>
      <c r="L23" s="92"/>
      <c r="M23" s="93"/>
      <c r="N23" s="92"/>
      <c r="O23" s="93"/>
      <c r="P23" s="92"/>
      <c r="Q23" s="93"/>
      <c r="R23" s="92"/>
      <c r="S23" s="93"/>
      <c r="T23" s="92"/>
      <c r="U23" s="93"/>
      <c r="V23" s="92"/>
      <c r="W23" s="93"/>
      <c r="X23" s="92"/>
      <c r="Y23" s="93"/>
      <c r="Z23" s="92"/>
      <c r="AA23" s="93"/>
      <c r="AB23" s="92"/>
      <c r="AC23" s="93"/>
      <c r="AD23" s="92"/>
      <c r="AE23" s="93"/>
      <c r="AF23" s="92"/>
      <c r="AG23" s="93"/>
      <c r="AH23" s="92"/>
      <c r="AI23" s="93"/>
      <c r="AJ23" s="92"/>
      <c r="AK23" s="93"/>
      <c r="AL23" s="92"/>
      <c r="AM23" s="93"/>
      <c r="AN23" s="92"/>
      <c r="AO23" s="93"/>
      <c r="AP23" s="92"/>
      <c r="AQ23" s="93"/>
      <c r="AR23" s="92"/>
      <c r="AS23" s="93"/>
      <c r="AT23" s="92"/>
      <c r="AU23" s="93"/>
      <c r="AV23" s="92"/>
      <c r="AW23" s="93"/>
      <c r="AX23" s="92"/>
      <c r="AY23" s="93">
        <f t="shared" si="0"/>
        <v>0</v>
      </c>
      <c r="AZ23" s="104"/>
    </row>
    <row r="24" spans="1:52" ht="13" customHeight="1">
      <c r="A24" s="1944"/>
      <c r="B24" s="95"/>
      <c r="C24" s="30"/>
      <c r="D24" s="96"/>
      <c r="E24" s="97"/>
      <c r="F24" s="96"/>
      <c r="G24" s="97"/>
      <c r="H24" s="96"/>
      <c r="I24" s="97"/>
      <c r="J24" s="96"/>
      <c r="K24" s="97"/>
      <c r="L24" s="96"/>
      <c r="M24" s="97"/>
      <c r="N24" s="96"/>
      <c r="O24" s="97"/>
      <c r="P24" s="96"/>
      <c r="Q24" s="97"/>
      <c r="R24" s="96"/>
      <c r="S24" s="97"/>
      <c r="T24" s="96"/>
      <c r="U24" s="97"/>
      <c r="V24" s="96"/>
      <c r="W24" s="97"/>
      <c r="X24" s="96"/>
      <c r="Y24" s="97"/>
      <c r="Z24" s="96"/>
      <c r="AA24" s="97"/>
      <c r="AB24" s="96"/>
      <c r="AC24" s="97"/>
      <c r="AD24" s="96"/>
      <c r="AE24" s="97"/>
      <c r="AF24" s="96"/>
      <c r="AG24" s="97"/>
      <c r="AH24" s="96"/>
      <c r="AI24" s="97"/>
      <c r="AJ24" s="96"/>
      <c r="AK24" s="97"/>
      <c r="AL24" s="96"/>
      <c r="AM24" s="97"/>
      <c r="AN24" s="96"/>
      <c r="AO24" s="97"/>
      <c r="AP24" s="96"/>
      <c r="AQ24" s="97"/>
      <c r="AR24" s="96"/>
      <c r="AS24" s="97"/>
      <c r="AT24" s="96"/>
      <c r="AU24" s="97"/>
      <c r="AV24" s="96"/>
      <c r="AW24" s="97"/>
      <c r="AX24" s="96"/>
      <c r="AY24" s="97">
        <f t="shared" si="0"/>
        <v>0</v>
      </c>
      <c r="AZ24" s="98"/>
    </row>
    <row r="25" spans="1:52" ht="13" customHeight="1">
      <c r="A25" s="1944"/>
      <c r="B25" s="95"/>
      <c r="C25" s="30"/>
      <c r="D25" s="96"/>
      <c r="E25" s="97"/>
      <c r="F25" s="96"/>
      <c r="G25" s="97"/>
      <c r="H25" s="96"/>
      <c r="I25" s="97"/>
      <c r="J25" s="96"/>
      <c r="K25" s="97"/>
      <c r="L25" s="96"/>
      <c r="M25" s="97"/>
      <c r="N25" s="96"/>
      <c r="O25" s="97"/>
      <c r="P25" s="96"/>
      <c r="Q25" s="97"/>
      <c r="R25" s="96"/>
      <c r="S25" s="97"/>
      <c r="T25" s="96"/>
      <c r="U25" s="97"/>
      <c r="V25" s="96"/>
      <c r="W25" s="97"/>
      <c r="X25" s="96"/>
      <c r="Y25" s="97"/>
      <c r="Z25" s="96"/>
      <c r="AA25" s="97"/>
      <c r="AB25" s="96"/>
      <c r="AC25" s="97"/>
      <c r="AD25" s="96"/>
      <c r="AE25" s="97"/>
      <c r="AF25" s="96"/>
      <c r="AG25" s="97"/>
      <c r="AH25" s="96"/>
      <c r="AI25" s="97"/>
      <c r="AJ25" s="96"/>
      <c r="AK25" s="97"/>
      <c r="AL25" s="96"/>
      <c r="AM25" s="97"/>
      <c r="AN25" s="96"/>
      <c r="AO25" s="97"/>
      <c r="AP25" s="96"/>
      <c r="AQ25" s="97"/>
      <c r="AR25" s="96"/>
      <c r="AS25" s="97"/>
      <c r="AT25" s="96"/>
      <c r="AU25" s="97"/>
      <c r="AV25" s="96"/>
      <c r="AW25" s="97"/>
      <c r="AX25" s="96"/>
      <c r="AY25" s="97">
        <f t="shared" si="0"/>
        <v>0</v>
      </c>
      <c r="AZ25" s="98"/>
    </row>
    <row r="26" spans="1:52" ht="13" customHeight="1">
      <c r="A26" s="1944"/>
      <c r="B26" s="95"/>
      <c r="C26" s="30"/>
      <c r="D26" s="96"/>
      <c r="E26" s="97"/>
      <c r="F26" s="96"/>
      <c r="G26" s="97"/>
      <c r="H26" s="96"/>
      <c r="I26" s="97"/>
      <c r="J26" s="96"/>
      <c r="K26" s="97"/>
      <c r="L26" s="96"/>
      <c r="M26" s="97"/>
      <c r="N26" s="96"/>
      <c r="O26" s="97"/>
      <c r="P26" s="96"/>
      <c r="Q26" s="97"/>
      <c r="R26" s="96"/>
      <c r="S26" s="97"/>
      <c r="T26" s="96"/>
      <c r="U26" s="97"/>
      <c r="V26" s="96"/>
      <c r="W26" s="97"/>
      <c r="X26" s="96"/>
      <c r="Y26" s="97"/>
      <c r="Z26" s="96"/>
      <c r="AA26" s="97"/>
      <c r="AB26" s="96"/>
      <c r="AC26" s="97"/>
      <c r="AD26" s="96"/>
      <c r="AE26" s="97"/>
      <c r="AF26" s="96"/>
      <c r="AG26" s="97"/>
      <c r="AH26" s="96"/>
      <c r="AI26" s="97"/>
      <c r="AJ26" s="96"/>
      <c r="AK26" s="97"/>
      <c r="AL26" s="96"/>
      <c r="AM26" s="97"/>
      <c r="AN26" s="96"/>
      <c r="AO26" s="97"/>
      <c r="AP26" s="96"/>
      <c r="AQ26" s="97"/>
      <c r="AR26" s="96"/>
      <c r="AS26" s="97"/>
      <c r="AT26" s="96"/>
      <c r="AU26" s="97"/>
      <c r="AV26" s="96"/>
      <c r="AW26" s="97"/>
      <c r="AX26" s="96"/>
      <c r="AY26" s="97">
        <f t="shared" si="0"/>
        <v>0</v>
      </c>
      <c r="AZ26" s="98"/>
    </row>
    <row r="27" spans="1:52" ht="13" customHeight="1">
      <c r="A27" s="1944"/>
      <c r="B27" s="95"/>
      <c r="C27" s="30"/>
      <c r="D27" s="96"/>
      <c r="E27" s="97"/>
      <c r="F27" s="96"/>
      <c r="G27" s="97"/>
      <c r="H27" s="96"/>
      <c r="I27" s="97"/>
      <c r="J27" s="96"/>
      <c r="K27" s="97"/>
      <c r="L27" s="96"/>
      <c r="M27" s="97"/>
      <c r="N27" s="96"/>
      <c r="O27" s="97"/>
      <c r="P27" s="96"/>
      <c r="Q27" s="97"/>
      <c r="R27" s="96"/>
      <c r="S27" s="97"/>
      <c r="T27" s="96"/>
      <c r="U27" s="97"/>
      <c r="V27" s="96"/>
      <c r="W27" s="97"/>
      <c r="X27" s="96"/>
      <c r="Y27" s="97"/>
      <c r="Z27" s="96"/>
      <c r="AA27" s="97"/>
      <c r="AB27" s="96"/>
      <c r="AC27" s="97"/>
      <c r="AD27" s="96"/>
      <c r="AE27" s="97"/>
      <c r="AF27" s="96"/>
      <c r="AG27" s="97"/>
      <c r="AH27" s="96"/>
      <c r="AI27" s="97"/>
      <c r="AJ27" s="96"/>
      <c r="AK27" s="97"/>
      <c r="AL27" s="96"/>
      <c r="AM27" s="97"/>
      <c r="AN27" s="96"/>
      <c r="AO27" s="97"/>
      <c r="AP27" s="96"/>
      <c r="AQ27" s="97"/>
      <c r="AR27" s="96"/>
      <c r="AS27" s="97"/>
      <c r="AT27" s="96"/>
      <c r="AU27" s="97"/>
      <c r="AV27" s="96"/>
      <c r="AW27" s="97"/>
      <c r="AX27" s="96"/>
      <c r="AY27" s="97">
        <f t="shared" si="0"/>
        <v>0</v>
      </c>
      <c r="AZ27" s="98"/>
    </row>
    <row r="28" spans="1:52" ht="13" customHeight="1">
      <c r="A28" s="1944"/>
      <c r="B28" s="95"/>
      <c r="C28" s="30"/>
      <c r="D28" s="96"/>
      <c r="E28" s="97"/>
      <c r="F28" s="96"/>
      <c r="G28" s="97"/>
      <c r="H28" s="96"/>
      <c r="I28" s="97"/>
      <c r="J28" s="96"/>
      <c r="K28" s="97"/>
      <c r="L28" s="96"/>
      <c r="M28" s="97"/>
      <c r="N28" s="96"/>
      <c r="O28" s="97"/>
      <c r="P28" s="96"/>
      <c r="Q28" s="97"/>
      <c r="R28" s="96"/>
      <c r="S28" s="97"/>
      <c r="T28" s="96"/>
      <c r="U28" s="97"/>
      <c r="V28" s="96"/>
      <c r="W28" s="97"/>
      <c r="X28" s="96"/>
      <c r="Y28" s="97"/>
      <c r="Z28" s="96"/>
      <c r="AA28" s="97"/>
      <c r="AB28" s="96"/>
      <c r="AC28" s="97"/>
      <c r="AD28" s="96"/>
      <c r="AE28" s="97"/>
      <c r="AF28" s="96"/>
      <c r="AG28" s="97"/>
      <c r="AH28" s="96"/>
      <c r="AI28" s="97"/>
      <c r="AJ28" s="96"/>
      <c r="AK28" s="97"/>
      <c r="AL28" s="96"/>
      <c r="AM28" s="97"/>
      <c r="AN28" s="96"/>
      <c r="AO28" s="97"/>
      <c r="AP28" s="96"/>
      <c r="AQ28" s="97"/>
      <c r="AR28" s="96"/>
      <c r="AS28" s="97"/>
      <c r="AT28" s="96"/>
      <c r="AU28" s="97"/>
      <c r="AV28" s="96"/>
      <c r="AW28" s="97"/>
      <c r="AX28" s="96"/>
      <c r="AY28" s="97">
        <f t="shared" si="0"/>
        <v>0</v>
      </c>
      <c r="AZ28" s="98"/>
    </row>
    <row r="29" spans="1:52" ht="13" customHeight="1">
      <c r="A29" s="1944"/>
      <c r="B29" s="95"/>
      <c r="C29" s="30"/>
      <c r="D29" s="96"/>
      <c r="E29" s="97"/>
      <c r="F29" s="96"/>
      <c r="G29" s="97"/>
      <c r="H29" s="96"/>
      <c r="I29" s="97"/>
      <c r="J29" s="96"/>
      <c r="K29" s="97"/>
      <c r="L29" s="96"/>
      <c r="M29" s="97"/>
      <c r="N29" s="96"/>
      <c r="O29" s="97"/>
      <c r="P29" s="96"/>
      <c r="Q29" s="97"/>
      <c r="R29" s="96"/>
      <c r="S29" s="97"/>
      <c r="T29" s="96"/>
      <c r="U29" s="97"/>
      <c r="V29" s="96"/>
      <c r="W29" s="97"/>
      <c r="X29" s="96"/>
      <c r="Y29" s="97"/>
      <c r="Z29" s="96"/>
      <c r="AA29" s="97"/>
      <c r="AB29" s="96"/>
      <c r="AC29" s="97"/>
      <c r="AD29" s="96"/>
      <c r="AE29" s="97"/>
      <c r="AF29" s="96"/>
      <c r="AG29" s="97"/>
      <c r="AH29" s="96"/>
      <c r="AI29" s="97"/>
      <c r="AJ29" s="96"/>
      <c r="AK29" s="97"/>
      <c r="AL29" s="96"/>
      <c r="AM29" s="97"/>
      <c r="AN29" s="96"/>
      <c r="AO29" s="97"/>
      <c r="AP29" s="96"/>
      <c r="AQ29" s="97"/>
      <c r="AR29" s="96"/>
      <c r="AS29" s="97"/>
      <c r="AT29" s="96"/>
      <c r="AU29" s="97"/>
      <c r="AV29" s="96"/>
      <c r="AW29" s="97"/>
      <c r="AX29" s="96"/>
      <c r="AY29" s="97">
        <f t="shared" si="0"/>
        <v>0</v>
      </c>
      <c r="AZ29" s="98"/>
    </row>
    <row r="30" spans="1:52" ht="13" customHeight="1" thickBot="1">
      <c r="A30" s="1945"/>
      <c r="B30" s="99"/>
      <c r="C30" s="10"/>
      <c r="D30" s="100"/>
      <c r="E30" s="3"/>
      <c r="F30" s="100"/>
      <c r="G30" s="3"/>
      <c r="H30" s="100"/>
      <c r="I30" s="3"/>
      <c r="J30" s="100"/>
      <c r="K30" s="3"/>
      <c r="L30" s="100"/>
      <c r="M30" s="3"/>
      <c r="N30" s="100"/>
      <c r="O30" s="3"/>
      <c r="P30" s="100"/>
      <c r="Q30" s="3"/>
      <c r="R30" s="100"/>
      <c r="S30" s="3"/>
      <c r="T30" s="100"/>
      <c r="U30" s="3"/>
      <c r="V30" s="100"/>
      <c r="W30" s="3"/>
      <c r="X30" s="100"/>
      <c r="Y30" s="3"/>
      <c r="Z30" s="100"/>
      <c r="AA30" s="3"/>
      <c r="AB30" s="100"/>
      <c r="AC30" s="3"/>
      <c r="AD30" s="100"/>
      <c r="AE30" s="3"/>
      <c r="AF30" s="100"/>
      <c r="AG30" s="3"/>
      <c r="AH30" s="100"/>
      <c r="AI30" s="3"/>
      <c r="AJ30" s="100"/>
      <c r="AK30" s="3"/>
      <c r="AL30" s="100"/>
      <c r="AM30" s="3"/>
      <c r="AN30" s="100"/>
      <c r="AO30" s="3"/>
      <c r="AP30" s="100"/>
      <c r="AQ30" s="3"/>
      <c r="AR30" s="100"/>
      <c r="AS30" s="3"/>
      <c r="AT30" s="100"/>
      <c r="AU30" s="3"/>
      <c r="AV30" s="100"/>
      <c r="AW30" s="3"/>
      <c r="AX30" s="100"/>
      <c r="AY30" s="3">
        <f t="shared" si="0"/>
        <v>0</v>
      </c>
      <c r="AZ30" s="101"/>
    </row>
    <row r="31" spans="1:52" ht="13" customHeight="1">
      <c r="A31" s="1943" t="s">
        <v>39</v>
      </c>
      <c r="B31" s="102"/>
      <c r="C31" s="103"/>
      <c r="D31" s="92"/>
      <c r="E31" s="93"/>
      <c r="F31" s="92"/>
      <c r="G31" s="93"/>
      <c r="H31" s="92"/>
      <c r="I31" s="93"/>
      <c r="J31" s="92"/>
      <c r="K31" s="93"/>
      <c r="L31" s="92"/>
      <c r="M31" s="93"/>
      <c r="N31" s="92"/>
      <c r="O31" s="93"/>
      <c r="P31" s="92"/>
      <c r="Q31" s="93"/>
      <c r="R31" s="92"/>
      <c r="S31" s="93"/>
      <c r="T31" s="92"/>
      <c r="U31" s="93"/>
      <c r="V31" s="92"/>
      <c r="W31" s="93"/>
      <c r="X31" s="92"/>
      <c r="Y31" s="93"/>
      <c r="Z31" s="92"/>
      <c r="AA31" s="93"/>
      <c r="AB31" s="92"/>
      <c r="AC31" s="93"/>
      <c r="AD31" s="92"/>
      <c r="AE31" s="93"/>
      <c r="AF31" s="92"/>
      <c r="AG31" s="93"/>
      <c r="AH31" s="92"/>
      <c r="AI31" s="93"/>
      <c r="AJ31" s="92"/>
      <c r="AK31" s="93"/>
      <c r="AL31" s="92"/>
      <c r="AM31" s="93"/>
      <c r="AN31" s="92"/>
      <c r="AO31" s="93"/>
      <c r="AP31" s="92"/>
      <c r="AQ31" s="93"/>
      <c r="AR31" s="92"/>
      <c r="AS31" s="93"/>
      <c r="AT31" s="92"/>
      <c r="AU31" s="93"/>
      <c r="AV31" s="92"/>
      <c r="AW31" s="93"/>
      <c r="AX31" s="92"/>
      <c r="AY31" s="93">
        <f t="shared" si="0"/>
        <v>0</v>
      </c>
      <c r="AZ31" s="104"/>
    </row>
    <row r="32" spans="1:52" ht="13" customHeight="1">
      <c r="A32" s="1944"/>
      <c r="B32" s="95"/>
      <c r="C32" s="30"/>
      <c r="D32" s="96"/>
      <c r="E32" s="97"/>
      <c r="F32" s="96"/>
      <c r="G32" s="97"/>
      <c r="H32" s="96"/>
      <c r="I32" s="97"/>
      <c r="J32" s="96"/>
      <c r="K32" s="97"/>
      <c r="L32" s="96"/>
      <c r="M32" s="97"/>
      <c r="N32" s="96"/>
      <c r="O32" s="97"/>
      <c r="P32" s="96"/>
      <c r="Q32" s="97"/>
      <c r="R32" s="96"/>
      <c r="S32" s="97"/>
      <c r="T32" s="96"/>
      <c r="U32" s="97"/>
      <c r="V32" s="96"/>
      <c r="W32" s="97"/>
      <c r="X32" s="96"/>
      <c r="Y32" s="97"/>
      <c r="Z32" s="96"/>
      <c r="AA32" s="97"/>
      <c r="AB32" s="96"/>
      <c r="AC32" s="97"/>
      <c r="AD32" s="96"/>
      <c r="AE32" s="97"/>
      <c r="AF32" s="96"/>
      <c r="AG32" s="97"/>
      <c r="AH32" s="96"/>
      <c r="AI32" s="97"/>
      <c r="AJ32" s="96"/>
      <c r="AK32" s="97"/>
      <c r="AL32" s="96"/>
      <c r="AM32" s="97"/>
      <c r="AN32" s="96"/>
      <c r="AO32" s="97"/>
      <c r="AP32" s="96"/>
      <c r="AQ32" s="97"/>
      <c r="AR32" s="96"/>
      <c r="AS32" s="97"/>
      <c r="AT32" s="96"/>
      <c r="AU32" s="97"/>
      <c r="AV32" s="96"/>
      <c r="AW32" s="97"/>
      <c r="AX32" s="96"/>
      <c r="AY32" s="97">
        <f t="shared" si="0"/>
        <v>0</v>
      </c>
      <c r="AZ32" s="98"/>
    </row>
    <row r="33" spans="1:52" ht="13" customHeight="1">
      <c r="A33" s="1944"/>
      <c r="B33" s="95"/>
      <c r="C33" s="30"/>
      <c r="D33" s="96"/>
      <c r="E33" s="97"/>
      <c r="F33" s="96"/>
      <c r="G33" s="97"/>
      <c r="H33" s="96"/>
      <c r="I33" s="97"/>
      <c r="J33" s="96"/>
      <c r="K33" s="97"/>
      <c r="L33" s="96"/>
      <c r="M33" s="97"/>
      <c r="N33" s="96"/>
      <c r="O33" s="97"/>
      <c r="P33" s="96"/>
      <c r="Q33" s="97"/>
      <c r="R33" s="96"/>
      <c r="S33" s="97"/>
      <c r="T33" s="96"/>
      <c r="U33" s="97"/>
      <c r="V33" s="96"/>
      <c r="W33" s="97"/>
      <c r="X33" s="96"/>
      <c r="Y33" s="97"/>
      <c r="Z33" s="96"/>
      <c r="AA33" s="97"/>
      <c r="AB33" s="96"/>
      <c r="AC33" s="97"/>
      <c r="AD33" s="96"/>
      <c r="AE33" s="97"/>
      <c r="AF33" s="96"/>
      <c r="AG33" s="97"/>
      <c r="AH33" s="96"/>
      <c r="AI33" s="97"/>
      <c r="AJ33" s="96"/>
      <c r="AK33" s="97"/>
      <c r="AL33" s="96"/>
      <c r="AM33" s="97"/>
      <c r="AN33" s="96"/>
      <c r="AO33" s="97"/>
      <c r="AP33" s="96"/>
      <c r="AQ33" s="97"/>
      <c r="AR33" s="96"/>
      <c r="AS33" s="97"/>
      <c r="AT33" s="96"/>
      <c r="AU33" s="97"/>
      <c r="AV33" s="96"/>
      <c r="AW33" s="97"/>
      <c r="AX33" s="96"/>
      <c r="AY33" s="97">
        <f t="shared" si="0"/>
        <v>0</v>
      </c>
      <c r="AZ33" s="98"/>
    </row>
    <row r="34" spans="1:52" ht="13" customHeight="1">
      <c r="A34" s="1944"/>
      <c r="B34" s="95"/>
      <c r="C34" s="30"/>
      <c r="D34" s="96"/>
      <c r="E34" s="97"/>
      <c r="F34" s="96"/>
      <c r="G34" s="97"/>
      <c r="H34" s="96"/>
      <c r="I34" s="97"/>
      <c r="J34" s="96"/>
      <c r="K34" s="97"/>
      <c r="L34" s="96"/>
      <c r="M34" s="97"/>
      <c r="N34" s="96"/>
      <c r="O34" s="97"/>
      <c r="P34" s="96"/>
      <c r="Q34" s="97"/>
      <c r="R34" s="96"/>
      <c r="S34" s="97"/>
      <c r="T34" s="96"/>
      <c r="U34" s="97"/>
      <c r="V34" s="96"/>
      <c r="W34" s="97"/>
      <c r="X34" s="96"/>
      <c r="Y34" s="97"/>
      <c r="Z34" s="96"/>
      <c r="AA34" s="97"/>
      <c r="AB34" s="96"/>
      <c r="AC34" s="97"/>
      <c r="AD34" s="96"/>
      <c r="AE34" s="97"/>
      <c r="AF34" s="96"/>
      <c r="AG34" s="97"/>
      <c r="AH34" s="96"/>
      <c r="AI34" s="97"/>
      <c r="AJ34" s="96"/>
      <c r="AK34" s="97"/>
      <c r="AL34" s="96"/>
      <c r="AM34" s="97"/>
      <c r="AN34" s="96"/>
      <c r="AO34" s="97"/>
      <c r="AP34" s="96"/>
      <c r="AQ34" s="97"/>
      <c r="AR34" s="96"/>
      <c r="AS34" s="97"/>
      <c r="AT34" s="96"/>
      <c r="AU34" s="97"/>
      <c r="AV34" s="96"/>
      <c r="AW34" s="97"/>
      <c r="AX34" s="96"/>
      <c r="AY34" s="97">
        <f t="shared" si="0"/>
        <v>0</v>
      </c>
      <c r="AZ34" s="98"/>
    </row>
    <row r="35" spans="1:52" ht="13" customHeight="1">
      <c r="A35" s="1944"/>
      <c r="B35" s="95"/>
      <c r="C35" s="30"/>
      <c r="D35" s="96"/>
      <c r="E35" s="97"/>
      <c r="F35" s="96"/>
      <c r="G35" s="97"/>
      <c r="H35" s="96"/>
      <c r="I35" s="97"/>
      <c r="J35" s="96"/>
      <c r="K35" s="97"/>
      <c r="L35" s="96"/>
      <c r="M35" s="97"/>
      <c r="N35" s="96"/>
      <c r="O35" s="97"/>
      <c r="P35" s="96"/>
      <c r="Q35" s="97"/>
      <c r="R35" s="96"/>
      <c r="S35" s="97"/>
      <c r="T35" s="96"/>
      <c r="U35" s="97"/>
      <c r="V35" s="96"/>
      <c r="W35" s="97"/>
      <c r="X35" s="96"/>
      <c r="Y35" s="97"/>
      <c r="Z35" s="96"/>
      <c r="AA35" s="97"/>
      <c r="AB35" s="96"/>
      <c r="AC35" s="97"/>
      <c r="AD35" s="96"/>
      <c r="AE35" s="97"/>
      <c r="AF35" s="96"/>
      <c r="AG35" s="97"/>
      <c r="AH35" s="96"/>
      <c r="AI35" s="97"/>
      <c r="AJ35" s="96"/>
      <c r="AK35" s="97"/>
      <c r="AL35" s="96"/>
      <c r="AM35" s="97"/>
      <c r="AN35" s="96"/>
      <c r="AO35" s="97"/>
      <c r="AP35" s="96"/>
      <c r="AQ35" s="97"/>
      <c r="AR35" s="96"/>
      <c r="AS35" s="97"/>
      <c r="AT35" s="96"/>
      <c r="AU35" s="97"/>
      <c r="AV35" s="96"/>
      <c r="AW35" s="97"/>
      <c r="AX35" s="96"/>
      <c r="AY35" s="97">
        <f t="shared" si="0"/>
        <v>0</v>
      </c>
      <c r="AZ35" s="98"/>
    </row>
    <row r="36" spans="1:52" ht="13" customHeight="1">
      <c r="A36" s="1944"/>
      <c r="B36" s="95"/>
      <c r="C36" s="30"/>
      <c r="D36" s="96"/>
      <c r="E36" s="97"/>
      <c r="F36" s="96"/>
      <c r="G36" s="97"/>
      <c r="H36" s="96"/>
      <c r="I36" s="97"/>
      <c r="J36" s="96"/>
      <c r="K36" s="97"/>
      <c r="L36" s="96"/>
      <c r="M36" s="97"/>
      <c r="N36" s="96"/>
      <c r="O36" s="97"/>
      <c r="P36" s="96"/>
      <c r="Q36" s="97"/>
      <c r="R36" s="96"/>
      <c r="S36" s="97"/>
      <c r="T36" s="96"/>
      <c r="U36" s="97"/>
      <c r="V36" s="96"/>
      <c r="W36" s="97"/>
      <c r="X36" s="96"/>
      <c r="Y36" s="97"/>
      <c r="Z36" s="96"/>
      <c r="AA36" s="97"/>
      <c r="AB36" s="96"/>
      <c r="AC36" s="97"/>
      <c r="AD36" s="96"/>
      <c r="AE36" s="97"/>
      <c r="AF36" s="96"/>
      <c r="AG36" s="97"/>
      <c r="AH36" s="96"/>
      <c r="AI36" s="97"/>
      <c r="AJ36" s="96"/>
      <c r="AK36" s="97"/>
      <c r="AL36" s="96"/>
      <c r="AM36" s="97"/>
      <c r="AN36" s="96"/>
      <c r="AO36" s="97"/>
      <c r="AP36" s="96"/>
      <c r="AQ36" s="97"/>
      <c r="AR36" s="96"/>
      <c r="AS36" s="97"/>
      <c r="AT36" s="96"/>
      <c r="AU36" s="97"/>
      <c r="AV36" s="96"/>
      <c r="AW36" s="97"/>
      <c r="AX36" s="96"/>
      <c r="AY36" s="97">
        <f t="shared" si="0"/>
        <v>0</v>
      </c>
      <c r="AZ36" s="98"/>
    </row>
    <row r="37" spans="1:52" ht="13" customHeight="1">
      <c r="A37" s="1944"/>
      <c r="B37" s="95"/>
      <c r="C37" s="30"/>
      <c r="D37" s="96"/>
      <c r="E37" s="97"/>
      <c r="F37" s="96"/>
      <c r="G37" s="97"/>
      <c r="H37" s="96"/>
      <c r="I37" s="97"/>
      <c r="J37" s="96"/>
      <c r="K37" s="97"/>
      <c r="L37" s="96"/>
      <c r="M37" s="97"/>
      <c r="N37" s="96"/>
      <c r="O37" s="97"/>
      <c r="P37" s="96"/>
      <c r="Q37" s="97"/>
      <c r="R37" s="96"/>
      <c r="S37" s="97"/>
      <c r="T37" s="96"/>
      <c r="U37" s="97"/>
      <c r="V37" s="96"/>
      <c r="W37" s="97"/>
      <c r="X37" s="96"/>
      <c r="Y37" s="97"/>
      <c r="Z37" s="96"/>
      <c r="AA37" s="97"/>
      <c r="AB37" s="96"/>
      <c r="AC37" s="97"/>
      <c r="AD37" s="96"/>
      <c r="AE37" s="97"/>
      <c r="AF37" s="96"/>
      <c r="AG37" s="97"/>
      <c r="AH37" s="96"/>
      <c r="AI37" s="97"/>
      <c r="AJ37" s="96"/>
      <c r="AK37" s="97"/>
      <c r="AL37" s="96"/>
      <c r="AM37" s="97"/>
      <c r="AN37" s="96"/>
      <c r="AO37" s="97"/>
      <c r="AP37" s="96"/>
      <c r="AQ37" s="97"/>
      <c r="AR37" s="96"/>
      <c r="AS37" s="97"/>
      <c r="AT37" s="96"/>
      <c r="AU37" s="97"/>
      <c r="AV37" s="96"/>
      <c r="AW37" s="97"/>
      <c r="AX37" s="96"/>
      <c r="AY37" s="97">
        <f t="shared" si="0"/>
        <v>0</v>
      </c>
      <c r="AZ37" s="98"/>
    </row>
    <row r="38" spans="1:52" ht="13" customHeight="1" thickBot="1">
      <c r="A38" s="1945"/>
      <c r="B38" s="99"/>
      <c r="C38" s="10"/>
      <c r="D38" s="100"/>
      <c r="E38" s="3"/>
      <c r="F38" s="100"/>
      <c r="G38" s="3"/>
      <c r="H38" s="100"/>
      <c r="I38" s="3"/>
      <c r="J38" s="100"/>
      <c r="K38" s="3"/>
      <c r="L38" s="100"/>
      <c r="M38" s="3"/>
      <c r="N38" s="100"/>
      <c r="O38" s="3"/>
      <c r="P38" s="100"/>
      <c r="Q38" s="3"/>
      <c r="R38" s="100"/>
      <c r="S38" s="3"/>
      <c r="T38" s="100"/>
      <c r="U38" s="3"/>
      <c r="V38" s="100"/>
      <c r="W38" s="3"/>
      <c r="X38" s="100"/>
      <c r="Y38" s="3"/>
      <c r="Z38" s="100"/>
      <c r="AA38" s="3"/>
      <c r="AB38" s="100"/>
      <c r="AC38" s="3"/>
      <c r="AD38" s="100"/>
      <c r="AE38" s="3"/>
      <c r="AF38" s="100"/>
      <c r="AG38" s="3"/>
      <c r="AH38" s="100"/>
      <c r="AI38" s="3"/>
      <c r="AJ38" s="100"/>
      <c r="AK38" s="3"/>
      <c r="AL38" s="100"/>
      <c r="AM38" s="3"/>
      <c r="AN38" s="100"/>
      <c r="AO38" s="3"/>
      <c r="AP38" s="100"/>
      <c r="AQ38" s="3"/>
      <c r="AR38" s="100"/>
      <c r="AS38" s="3"/>
      <c r="AT38" s="100"/>
      <c r="AU38" s="3"/>
      <c r="AV38" s="100"/>
      <c r="AW38" s="3"/>
      <c r="AX38" s="100"/>
      <c r="AY38" s="3">
        <f t="shared" si="0"/>
        <v>0</v>
      </c>
      <c r="AZ38" s="101"/>
    </row>
    <row r="39" spans="1:52" ht="13" customHeight="1">
      <c r="A39" s="1943" t="s">
        <v>40</v>
      </c>
      <c r="B39" s="102"/>
      <c r="C39" s="103"/>
      <c r="D39" s="92"/>
      <c r="E39" s="93"/>
      <c r="F39" s="92"/>
      <c r="G39" s="93"/>
      <c r="H39" s="92"/>
      <c r="I39" s="93"/>
      <c r="J39" s="92"/>
      <c r="K39" s="93"/>
      <c r="L39" s="92"/>
      <c r="M39" s="93"/>
      <c r="N39" s="92"/>
      <c r="O39" s="93"/>
      <c r="P39" s="92"/>
      <c r="Q39" s="93"/>
      <c r="R39" s="92"/>
      <c r="S39" s="93"/>
      <c r="T39" s="92"/>
      <c r="U39" s="93"/>
      <c r="V39" s="92"/>
      <c r="W39" s="93"/>
      <c r="X39" s="92"/>
      <c r="Y39" s="93"/>
      <c r="Z39" s="92"/>
      <c r="AA39" s="93"/>
      <c r="AB39" s="92"/>
      <c r="AC39" s="93"/>
      <c r="AD39" s="92"/>
      <c r="AE39" s="93"/>
      <c r="AF39" s="92"/>
      <c r="AG39" s="93"/>
      <c r="AH39" s="92"/>
      <c r="AI39" s="93"/>
      <c r="AJ39" s="92"/>
      <c r="AK39" s="93"/>
      <c r="AL39" s="92"/>
      <c r="AM39" s="93"/>
      <c r="AN39" s="92"/>
      <c r="AO39" s="93"/>
      <c r="AP39" s="92"/>
      <c r="AQ39" s="93"/>
      <c r="AR39" s="92"/>
      <c r="AS39" s="93"/>
      <c r="AT39" s="92"/>
      <c r="AU39" s="93"/>
      <c r="AV39" s="92"/>
      <c r="AW39" s="93"/>
      <c r="AX39" s="92"/>
      <c r="AY39" s="93">
        <f t="shared" ref="AY39:AY62" si="1">SUM(C39:AX39)</f>
        <v>0</v>
      </c>
      <c r="AZ39" s="104"/>
    </row>
    <row r="40" spans="1:52" ht="13" customHeight="1">
      <c r="A40" s="1944"/>
      <c r="B40" s="95"/>
      <c r="C40" s="30"/>
      <c r="D40" s="96"/>
      <c r="E40" s="97"/>
      <c r="F40" s="96"/>
      <c r="G40" s="97"/>
      <c r="H40" s="96"/>
      <c r="I40" s="97"/>
      <c r="J40" s="96"/>
      <c r="K40" s="97"/>
      <c r="L40" s="96"/>
      <c r="M40" s="97"/>
      <c r="N40" s="96"/>
      <c r="O40" s="97"/>
      <c r="P40" s="96"/>
      <c r="Q40" s="97"/>
      <c r="R40" s="96"/>
      <c r="S40" s="97"/>
      <c r="T40" s="96"/>
      <c r="U40" s="97"/>
      <c r="V40" s="96"/>
      <c r="W40" s="97"/>
      <c r="X40" s="96"/>
      <c r="Y40" s="97"/>
      <c r="Z40" s="96"/>
      <c r="AA40" s="97"/>
      <c r="AB40" s="96"/>
      <c r="AC40" s="97"/>
      <c r="AD40" s="96"/>
      <c r="AE40" s="97"/>
      <c r="AF40" s="96"/>
      <c r="AG40" s="97"/>
      <c r="AH40" s="96"/>
      <c r="AI40" s="97"/>
      <c r="AJ40" s="96"/>
      <c r="AK40" s="97"/>
      <c r="AL40" s="96"/>
      <c r="AM40" s="97"/>
      <c r="AN40" s="96"/>
      <c r="AO40" s="97"/>
      <c r="AP40" s="96"/>
      <c r="AQ40" s="97"/>
      <c r="AR40" s="96"/>
      <c r="AS40" s="97"/>
      <c r="AT40" s="96"/>
      <c r="AU40" s="97"/>
      <c r="AV40" s="96"/>
      <c r="AW40" s="97"/>
      <c r="AX40" s="96"/>
      <c r="AY40" s="97">
        <f t="shared" si="1"/>
        <v>0</v>
      </c>
      <c r="AZ40" s="98"/>
    </row>
    <row r="41" spans="1:52" ht="13" customHeight="1">
      <c r="A41" s="1944"/>
      <c r="B41" s="95"/>
      <c r="C41" s="30"/>
      <c r="D41" s="96"/>
      <c r="E41" s="97"/>
      <c r="F41" s="96"/>
      <c r="G41" s="97"/>
      <c r="H41" s="96"/>
      <c r="I41" s="97"/>
      <c r="J41" s="96"/>
      <c r="K41" s="97"/>
      <c r="L41" s="96"/>
      <c r="M41" s="97"/>
      <c r="N41" s="96"/>
      <c r="O41" s="97"/>
      <c r="P41" s="96"/>
      <c r="Q41" s="97"/>
      <c r="R41" s="96"/>
      <c r="S41" s="97"/>
      <c r="T41" s="96"/>
      <c r="U41" s="97"/>
      <c r="V41" s="96"/>
      <c r="W41" s="97"/>
      <c r="X41" s="96"/>
      <c r="Y41" s="97"/>
      <c r="Z41" s="96"/>
      <c r="AA41" s="97"/>
      <c r="AB41" s="96"/>
      <c r="AC41" s="97"/>
      <c r="AD41" s="96"/>
      <c r="AE41" s="97"/>
      <c r="AF41" s="96"/>
      <c r="AG41" s="97"/>
      <c r="AH41" s="96"/>
      <c r="AI41" s="97"/>
      <c r="AJ41" s="96"/>
      <c r="AK41" s="97"/>
      <c r="AL41" s="96"/>
      <c r="AM41" s="97"/>
      <c r="AN41" s="96"/>
      <c r="AO41" s="97"/>
      <c r="AP41" s="96"/>
      <c r="AQ41" s="97"/>
      <c r="AR41" s="96"/>
      <c r="AS41" s="97"/>
      <c r="AT41" s="96"/>
      <c r="AU41" s="97"/>
      <c r="AV41" s="96"/>
      <c r="AW41" s="97"/>
      <c r="AX41" s="96"/>
      <c r="AY41" s="97">
        <f t="shared" si="1"/>
        <v>0</v>
      </c>
      <c r="AZ41" s="98"/>
    </row>
    <row r="42" spans="1:52" ht="13" customHeight="1">
      <c r="A42" s="1944"/>
      <c r="B42" s="95"/>
      <c r="C42" s="30"/>
      <c r="D42" s="96"/>
      <c r="E42" s="97"/>
      <c r="F42" s="96"/>
      <c r="G42" s="97"/>
      <c r="H42" s="96"/>
      <c r="I42" s="97"/>
      <c r="J42" s="96"/>
      <c r="K42" s="97"/>
      <c r="L42" s="96"/>
      <c r="M42" s="97"/>
      <c r="N42" s="96"/>
      <c r="O42" s="97"/>
      <c r="P42" s="96"/>
      <c r="Q42" s="97"/>
      <c r="R42" s="96"/>
      <c r="S42" s="97"/>
      <c r="T42" s="96"/>
      <c r="U42" s="97"/>
      <c r="V42" s="96"/>
      <c r="W42" s="97"/>
      <c r="X42" s="96"/>
      <c r="Y42" s="97"/>
      <c r="Z42" s="96"/>
      <c r="AA42" s="97"/>
      <c r="AB42" s="96"/>
      <c r="AC42" s="97"/>
      <c r="AD42" s="96"/>
      <c r="AE42" s="97"/>
      <c r="AF42" s="96"/>
      <c r="AG42" s="97"/>
      <c r="AH42" s="96"/>
      <c r="AI42" s="97"/>
      <c r="AJ42" s="96"/>
      <c r="AK42" s="97"/>
      <c r="AL42" s="96"/>
      <c r="AM42" s="97"/>
      <c r="AN42" s="96"/>
      <c r="AO42" s="97"/>
      <c r="AP42" s="96"/>
      <c r="AQ42" s="97"/>
      <c r="AR42" s="96"/>
      <c r="AS42" s="97"/>
      <c r="AT42" s="96"/>
      <c r="AU42" s="97"/>
      <c r="AV42" s="96"/>
      <c r="AW42" s="97"/>
      <c r="AX42" s="96"/>
      <c r="AY42" s="97">
        <f t="shared" si="1"/>
        <v>0</v>
      </c>
      <c r="AZ42" s="98"/>
    </row>
    <row r="43" spans="1:52" ht="13" customHeight="1">
      <c r="A43" s="1944"/>
      <c r="B43" s="95"/>
      <c r="C43" s="30"/>
      <c r="D43" s="96"/>
      <c r="E43" s="97"/>
      <c r="F43" s="96"/>
      <c r="G43" s="97"/>
      <c r="H43" s="96"/>
      <c r="I43" s="97"/>
      <c r="J43" s="96"/>
      <c r="K43" s="97"/>
      <c r="L43" s="96"/>
      <c r="M43" s="97"/>
      <c r="N43" s="96"/>
      <c r="O43" s="97"/>
      <c r="P43" s="96"/>
      <c r="Q43" s="97"/>
      <c r="R43" s="96"/>
      <c r="S43" s="97"/>
      <c r="T43" s="96"/>
      <c r="U43" s="97"/>
      <c r="V43" s="96"/>
      <c r="W43" s="97"/>
      <c r="X43" s="96"/>
      <c r="Y43" s="97"/>
      <c r="Z43" s="96"/>
      <c r="AA43" s="97"/>
      <c r="AB43" s="96"/>
      <c r="AC43" s="97"/>
      <c r="AD43" s="96"/>
      <c r="AE43" s="97"/>
      <c r="AF43" s="96"/>
      <c r="AG43" s="97"/>
      <c r="AH43" s="96"/>
      <c r="AI43" s="97"/>
      <c r="AJ43" s="96"/>
      <c r="AK43" s="97"/>
      <c r="AL43" s="96"/>
      <c r="AM43" s="97"/>
      <c r="AN43" s="96"/>
      <c r="AO43" s="97"/>
      <c r="AP43" s="96"/>
      <c r="AQ43" s="97"/>
      <c r="AR43" s="96"/>
      <c r="AS43" s="97"/>
      <c r="AT43" s="96"/>
      <c r="AU43" s="97"/>
      <c r="AV43" s="96"/>
      <c r="AW43" s="97"/>
      <c r="AX43" s="96"/>
      <c r="AY43" s="97">
        <f t="shared" si="1"/>
        <v>0</v>
      </c>
      <c r="AZ43" s="98"/>
    </row>
    <row r="44" spans="1:52" ht="13" customHeight="1">
      <c r="A44" s="1944"/>
      <c r="B44" s="95"/>
      <c r="C44" s="30"/>
      <c r="D44" s="96"/>
      <c r="E44" s="97"/>
      <c r="F44" s="96"/>
      <c r="G44" s="97"/>
      <c r="H44" s="96"/>
      <c r="I44" s="97"/>
      <c r="J44" s="96"/>
      <c r="K44" s="97"/>
      <c r="L44" s="96"/>
      <c r="M44" s="97"/>
      <c r="N44" s="96"/>
      <c r="O44" s="97"/>
      <c r="P44" s="96"/>
      <c r="Q44" s="97"/>
      <c r="R44" s="96"/>
      <c r="S44" s="97"/>
      <c r="T44" s="96"/>
      <c r="U44" s="97"/>
      <c r="V44" s="96"/>
      <c r="W44" s="97"/>
      <c r="X44" s="96"/>
      <c r="Y44" s="97"/>
      <c r="Z44" s="96"/>
      <c r="AA44" s="97"/>
      <c r="AB44" s="96"/>
      <c r="AC44" s="97"/>
      <c r="AD44" s="96"/>
      <c r="AE44" s="97"/>
      <c r="AF44" s="96"/>
      <c r="AG44" s="97"/>
      <c r="AH44" s="96"/>
      <c r="AI44" s="97"/>
      <c r="AJ44" s="96"/>
      <c r="AK44" s="97"/>
      <c r="AL44" s="96"/>
      <c r="AM44" s="97"/>
      <c r="AN44" s="96"/>
      <c r="AO44" s="97"/>
      <c r="AP44" s="96"/>
      <c r="AQ44" s="97"/>
      <c r="AR44" s="96"/>
      <c r="AS44" s="97"/>
      <c r="AT44" s="96"/>
      <c r="AU44" s="97"/>
      <c r="AV44" s="96"/>
      <c r="AW44" s="97"/>
      <c r="AX44" s="96"/>
      <c r="AY44" s="97">
        <f t="shared" si="1"/>
        <v>0</v>
      </c>
      <c r="AZ44" s="98"/>
    </row>
    <row r="45" spans="1:52" ht="13" customHeight="1">
      <c r="A45" s="1944"/>
      <c r="B45" s="95"/>
      <c r="C45" s="30"/>
      <c r="D45" s="96"/>
      <c r="E45" s="97"/>
      <c r="F45" s="96"/>
      <c r="G45" s="97"/>
      <c r="H45" s="96"/>
      <c r="I45" s="97"/>
      <c r="J45" s="96"/>
      <c r="K45" s="97"/>
      <c r="L45" s="96"/>
      <c r="M45" s="97"/>
      <c r="N45" s="96"/>
      <c r="O45" s="97"/>
      <c r="P45" s="96"/>
      <c r="Q45" s="97"/>
      <c r="R45" s="96"/>
      <c r="S45" s="97"/>
      <c r="T45" s="96"/>
      <c r="U45" s="97"/>
      <c r="V45" s="96"/>
      <c r="W45" s="97"/>
      <c r="X45" s="96"/>
      <c r="Y45" s="97"/>
      <c r="Z45" s="96"/>
      <c r="AA45" s="97"/>
      <c r="AB45" s="96"/>
      <c r="AC45" s="97"/>
      <c r="AD45" s="96"/>
      <c r="AE45" s="97"/>
      <c r="AF45" s="96"/>
      <c r="AG45" s="97"/>
      <c r="AH45" s="96"/>
      <c r="AI45" s="97"/>
      <c r="AJ45" s="96"/>
      <c r="AK45" s="97"/>
      <c r="AL45" s="96"/>
      <c r="AM45" s="97"/>
      <c r="AN45" s="96"/>
      <c r="AO45" s="97"/>
      <c r="AP45" s="96"/>
      <c r="AQ45" s="97"/>
      <c r="AR45" s="96"/>
      <c r="AS45" s="97"/>
      <c r="AT45" s="96"/>
      <c r="AU45" s="97"/>
      <c r="AV45" s="96"/>
      <c r="AW45" s="97"/>
      <c r="AX45" s="96"/>
      <c r="AY45" s="97">
        <f t="shared" si="1"/>
        <v>0</v>
      </c>
      <c r="AZ45" s="98"/>
    </row>
    <row r="46" spans="1:52" ht="13" customHeight="1" thickBot="1">
      <c r="A46" s="1945"/>
      <c r="B46" s="99"/>
      <c r="C46" s="10"/>
      <c r="D46" s="100"/>
      <c r="E46" s="3"/>
      <c r="F46" s="100"/>
      <c r="G46" s="3"/>
      <c r="H46" s="100"/>
      <c r="I46" s="3"/>
      <c r="J46" s="100"/>
      <c r="K46" s="3"/>
      <c r="L46" s="100"/>
      <c r="M46" s="3"/>
      <c r="N46" s="100"/>
      <c r="O46" s="3"/>
      <c r="P46" s="100"/>
      <c r="Q46" s="3"/>
      <c r="R46" s="100"/>
      <c r="S46" s="3"/>
      <c r="T46" s="100"/>
      <c r="U46" s="3"/>
      <c r="V46" s="100"/>
      <c r="W46" s="3"/>
      <c r="X46" s="100"/>
      <c r="Y46" s="3"/>
      <c r="Z46" s="100"/>
      <c r="AA46" s="3"/>
      <c r="AB46" s="100"/>
      <c r="AC46" s="3"/>
      <c r="AD46" s="100"/>
      <c r="AE46" s="3"/>
      <c r="AF46" s="100"/>
      <c r="AG46" s="3"/>
      <c r="AH46" s="100"/>
      <c r="AI46" s="3"/>
      <c r="AJ46" s="100"/>
      <c r="AK46" s="3"/>
      <c r="AL46" s="100"/>
      <c r="AM46" s="3"/>
      <c r="AN46" s="100"/>
      <c r="AO46" s="3"/>
      <c r="AP46" s="100"/>
      <c r="AQ46" s="3"/>
      <c r="AR46" s="100"/>
      <c r="AS46" s="3"/>
      <c r="AT46" s="100"/>
      <c r="AU46" s="3"/>
      <c r="AV46" s="100"/>
      <c r="AW46" s="3"/>
      <c r="AX46" s="100"/>
      <c r="AY46" s="3">
        <f t="shared" si="1"/>
        <v>0</v>
      </c>
      <c r="AZ46" s="101"/>
    </row>
    <row r="47" spans="1:52" ht="13" customHeight="1">
      <c r="A47" s="1943" t="s">
        <v>41</v>
      </c>
      <c r="B47" s="102"/>
      <c r="C47" s="103"/>
      <c r="D47" s="92"/>
      <c r="E47" s="93"/>
      <c r="F47" s="92"/>
      <c r="G47" s="93"/>
      <c r="H47" s="92"/>
      <c r="I47" s="93"/>
      <c r="J47" s="92"/>
      <c r="K47" s="93"/>
      <c r="L47" s="92"/>
      <c r="M47" s="93"/>
      <c r="N47" s="92"/>
      <c r="O47" s="93"/>
      <c r="P47" s="92"/>
      <c r="Q47" s="93"/>
      <c r="R47" s="92"/>
      <c r="S47" s="93"/>
      <c r="T47" s="92"/>
      <c r="U47" s="93"/>
      <c r="V47" s="92"/>
      <c r="W47" s="93"/>
      <c r="X47" s="92"/>
      <c r="Y47" s="93"/>
      <c r="Z47" s="92"/>
      <c r="AA47" s="93"/>
      <c r="AB47" s="92"/>
      <c r="AC47" s="93"/>
      <c r="AD47" s="92"/>
      <c r="AE47" s="93"/>
      <c r="AF47" s="92"/>
      <c r="AG47" s="93"/>
      <c r="AH47" s="92"/>
      <c r="AI47" s="93"/>
      <c r="AJ47" s="92"/>
      <c r="AK47" s="93"/>
      <c r="AL47" s="92"/>
      <c r="AM47" s="93"/>
      <c r="AN47" s="92"/>
      <c r="AO47" s="93"/>
      <c r="AP47" s="92"/>
      <c r="AQ47" s="93"/>
      <c r="AR47" s="92"/>
      <c r="AS47" s="93"/>
      <c r="AT47" s="92"/>
      <c r="AU47" s="93"/>
      <c r="AV47" s="92"/>
      <c r="AW47" s="93"/>
      <c r="AX47" s="92"/>
      <c r="AY47" s="93">
        <f t="shared" si="1"/>
        <v>0</v>
      </c>
      <c r="AZ47" s="104"/>
    </row>
    <row r="48" spans="1:52" ht="13" customHeight="1">
      <c r="A48" s="1944"/>
      <c r="B48" s="95"/>
      <c r="C48" s="30"/>
      <c r="D48" s="96"/>
      <c r="E48" s="97"/>
      <c r="F48" s="96"/>
      <c r="G48" s="97"/>
      <c r="H48" s="96"/>
      <c r="I48" s="97"/>
      <c r="J48" s="96"/>
      <c r="K48" s="97"/>
      <c r="L48" s="96"/>
      <c r="M48" s="97"/>
      <c r="N48" s="96"/>
      <c r="O48" s="97"/>
      <c r="P48" s="96"/>
      <c r="Q48" s="97"/>
      <c r="R48" s="96"/>
      <c r="S48" s="97"/>
      <c r="T48" s="96"/>
      <c r="U48" s="97"/>
      <c r="V48" s="96"/>
      <c r="W48" s="97"/>
      <c r="X48" s="96"/>
      <c r="Y48" s="97"/>
      <c r="Z48" s="96"/>
      <c r="AA48" s="97"/>
      <c r="AB48" s="96"/>
      <c r="AC48" s="97"/>
      <c r="AD48" s="96"/>
      <c r="AE48" s="97"/>
      <c r="AF48" s="96"/>
      <c r="AG48" s="97"/>
      <c r="AH48" s="96"/>
      <c r="AI48" s="97"/>
      <c r="AJ48" s="96"/>
      <c r="AK48" s="97"/>
      <c r="AL48" s="96"/>
      <c r="AM48" s="97"/>
      <c r="AN48" s="96"/>
      <c r="AO48" s="97"/>
      <c r="AP48" s="96"/>
      <c r="AQ48" s="97"/>
      <c r="AR48" s="96"/>
      <c r="AS48" s="97"/>
      <c r="AT48" s="96"/>
      <c r="AU48" s="97"/>
      <c r="AV48" s="96"/>
      <c r="AW48" s="97"/>
      <c r="AX48" s="96"/>
      <c r="AY48" s="97">
        <f t="shared" si="1"/>
        <v>0</v>
      </c>
      <c r="AZ48" s="98"/>
    </row>
    <row r="49" spans="1:52" ht="13" customHeight="1">
      <c r="A49" s="1944"/>
      <c r="B49" s="95"/>
      <c r="C49" s="30"/>
      <c r="D49" s="96"/>
      <c r="E49" s="97"/>
      <c r="F49" s="96"/>
      <c r="G49" s="97"/>
      <c r="H49" s="96"/>
      <c r="I49" s="97"/>
      <c r="J49" s="96"/>
      <c r="K49" s="97"/>
      <c r="L49" s="96"/>
      <c r="M49" s="97"/>
      <c r="N49" s="96"/>
      <c r="O49" s="97"/>
      <c r="P49" s="96"/>
      <c r="Q49" s="97"/>
      <c r="R49" s="96"/>
      <c r="S49" s="97"/>
      <c r="T49" s="96"/>
      <c r="U49" s="97"/>
      <c r="V49" s="96"/>
      <c r="W49" s="97"/>
      <c r="X49" s="96"/>
      <c r="Y49" s="97"/>
      <c r="Z49" s="96"/>
      <c r="AA49" s="97"/>
      <c r="AB49" s="96"/>
      <c r="AC49" s="97"/>
      <c r="AD49" s="96"/>
      <c r="AE49" s="97"/>
      <c r="AF49" s="96"/>
      <c r="AG49" s="97"/>
      <c r="AH49" s="96"/>
      <c r="AI49" s="97"/>
      <c r="AJ49" s="96"/>
      <c r="AK49" s="97"/>
      <c r="AL49" s="96"/>
      <c r="AM49" s="97"/>
      <c r="AN49" s="96"/>
      <c r="AO49" s="97"/>
      <c r="AP49" s="96"/>
      <c r="AQ49" s="97"/>
      <c r="AR49" s="96"/>
      <c r="AS49" s="97"/>
      <c r="AT49" s="96"/>
      <c r="AU49" s="97"/>
      <c r="AV49" s="96"/>
      <c r="AW49" s="97"/>
      <c r="AX49" s="96"/>
      <c r="AY49" s="97">
        <f t="shared" si="1"/>
        <v>0</v>
      </c>
      <c r="AZ49" s="98"/>
    </row>
    <row r="50" spans="1:52" ht="13" customHeight="1">
      <c r="A50" s="1944"/>
      <c r="B50" s="95"/>
      <c r="C50" s="30"/>
      <c r="D50" s="96"/>
      <c r="E50" s="97"/>
      <c r="F50" s="96"/>
      <c r="G50" s="97"/>
      <c r="H50" s="96"/>
      <c r="I50" s="97"/>
      <c r="J50" s="96"/>
      <c r="K50" s="97"/>
      <c r="L50" s="96"/>
      <c r="M50" s="97"/>
      <c r="N50" s="96"/>
      <c r="O50" s="97"/>
      <c r="P50" s="96"/>
      <c r="Q50" s="97"/>
      <c r="R50" s="96"/>
      <c r="S50" s="97"/>
      <c r="T50" s="96"/>
      <c r="U50" s="97"/>
      <c r="V50" s="96"/>
      <c r="W50" s="97"/>
      <c r="X50" s="96"/>
      <c r="Y50" s="97"/>
      <c r="Z50" s="96"/>
      <c r="AA50" s="97"/>
      <c r="AB50" s="96"/>
      <c r="AC50" s="97"/>
      <c r="AD50" s="96"/>
      <c r="AE50" s="97"/>
      <c r="AF50" s="96"/>
      <c r="AG50" s="97"/>
      <c r="AH50" s="96"/>
      <c r="AI50" s="97"/>
      <c r="AJ50" s="96"/>
      <c r="AK50" s="97"/>
      <c r="AL50" s="96"/>
      <c r="AM50" s="97"/>
      <c r="AN50" s="96"/>
      <c r="AO50" s="97"/>
      <c r="AP50" s="96"/>
      <c r="AQ50" s="97"/>
      <c r="AR50" s="96"/>
      <c r="AS50" s="97"/>
      <c r="AT50" s="96"/>
      <c r="AU50" s="97"/>
      <c r="AV50" s="96"/>
      <c r="AW50" s="97"/>
      <c r="AX50" s="96"/>
      <c r="AY50" s="97">
        <f t="shared" si="1"/>
        <v>0</v>
      </c>
      <c r="AZ50" s="98"/>
    </row>
    <row r="51" spans="1:52" ht="13" customHeight="1">
      <c r="A51" s="1944"/>
      <c r="B51" s="95"/>
      <c r="C51" s="30"/>
      <c r="D51" s="96"/>
      <c r="E51" s="97"/>
      <c r="F51" s="96"/>
      <c r="G51" s="97"/>
      <c r="H51" s="96"/>
      <c r="I51" s="97"/>
      <c r="J51" s="96"/>
      <c r="K51" s="97"/>
      <c r="L51" s="96"/>
      <c r="M51" s="97"/>
      <c r="N51" s="96"/>
      <c r="O51" s="97"/>
      <c r="P51" s="96"/>
      <c r="Q51" s="97"/>
      <c r="R51" s="96"/>
      <c r="S51" s="97"/>
      <c r="T51" s="96"/>
      <c r="U51" s="97"/>
      <c r="V51" s="96"/>
      <c r="W51" s="97"/>
      <c r="X51" s="96"/>
      <c r="Y51" s="97"/>
      <c r="Z51" s="96"/>
      <c r="AA51" s="97"/>
      <c r="AB51" s="96"/>
      <c r="AC51" s="97"/>
      <c r="AD51" s="96"/>
      <c r="AE51" s="97"/>
      <c r="AF51" s="96"/>
      <c r="AG51" s="97"/>
      <c r="AH51" s="96"/>
      <c r="AI51" s="97"/>
      <c r="AJ51" s="96"/>
      <c r="AK51" s="97"/>
      <c r="AL51" s="96"/>
      <c r="AM51" s="97"/>
      <c r="AN51" s="96"/>
      <c r="AO51" s="97"/>
      <c r="AP51" s="96"/>
      <c r="AQ51" s="97"/>
      <c r="AR51" s="96"/>
      <c r="AS51" s="97"/>
      <c r="AT51" s="96"/>
      <c r="AU51" s="97"/>
      <c r="AV51" s="96"/>
      <c r="AW51" s="97"/>
      <c r="AX51" s="96"/>
      <c r="AY51" s="97">
        <f t="shared" si="1"/>
        <v>0</v>
      </c>
      <c r="AZ51" s="98"/>
    </row>
    <row r="52" spans="1:52" ht="13" customHeight="1">
      <c r="A52" s="1944"/>
      <c r="B52" s="95"/>
      <c r="C52" s="30"/>
      <c r="D52" s="96"/>
      <c r="E52" s="97"/>
      <c r="F52" s="96"/>
      <c r="G52" s="97"/>
      <c r="H52" s="96"/>
      <c r="I52" s="97"/>
      <c r="J52" s="96"/>
      <c r="K52" s="97"/>
      <c r="L52" s="96"/>
      <c r="M52" s="97"/>
      <c r="N52" s="96"/>
      <c r="O52" s="97"/>
      <c r="P52" s="96"/>
      <c r="Q52" s="97"/>
      <c r="R52" s="96"/>
      <c r="S52" s="97"/>
      <c r="T52" s="96"/>
      <c r="U52" s="97"/>
      <c r="V52" s="96"/>
      <c r="W52" s="97"/>
      <c r="X52" s="96"/>
      <c r="Y52" s="97"/>
      <c r="Z52" s="96"/>
      <c r="AA52" s="97"/>
      <c r="AB52" s="96"/>
      <c r="AC52" s="97"/>
      <c r="AD52" s="96"/>
      <c r="AE52" s="97"/>
      <c r="AF52" s="96"/>
      <c r="AG52" s="97"/>
      <c r="AH52" s="96"/>
      <c r="AI52" s="97"/>
      <c r="AJ52" s="96"/>
      <c r="AK52" s="97"/>
      <c r="AL52" s="96"/>
      <c r="AM52" s="97"/>
      <c r="AN52" s="96"/>
      <c r="AO52" s="97"/>
      <c r="AP52" s="96"/>
      <c r="AQ52" s="97"/>
      <c r="AR52" s="96"/>
      <c r="AS52" s="97"/>
      <c r="AT52" s="96"/>
      <c r="AU52" s="97"/>
      <c r="AV52" s="96"/>
      <c r="AW52" s="97"/>
      <c r="AX52" s="96"/>
      <c r="AY52" s="97">
        <f t="shared" si="1"/>
        <v>0</v>
      </c>
      <c r="AZ52" s="98"/>
    </row>
    <row r="53" spans="1:52" ht="13" customHeight="1">
      <c r="A53" s="1944"/>
      <c r="B53" s="95"/>
      <c r="C53" s="30"/>
      <c r="D53" s="96"/>
      <c r="E53" s="97"/>
      <c r="F53" s="96"/>
      <c r="G53" s="97"/>
      <c r="H53" s="96"/>
      <c r="I53" s="97"/>
      <c r="J53" s="96"/>
      <c r="K53" s="97"/>
      <c r="L53" s="96"/>
      <c r="M53" s="97"/>
      <c r="N53" s="96"/>
      <c r="O53" s="97"/>
      <c r="P53" s="96"/>
      <c r="Q53" s="97"/>
      <c r="R53" s="96"/>
      <c r="S53" s="97"/>
      <c r="T53" s="96"/>
      <c r="U53" s="97"/>
      <c r="V53" s="96"/>
      <c r="W53" s="97"/>
      <c r="X53" s="96"/>
      <c r="Y53" s="97"/>
      <c r="Z53" s="96"/>
      <c r="AA53" s="97"/>
      <c r="AB53" s="96"/>
      <c r="AC53" s="97"/>
      <c r="AD53" s="96"/>
      <c r="AE53" s="97"/>
      <c r="AF53" s="96"/>
      <c r="AG53" s="97"/>
      <c r="AH53" s="96"/>
      <c r="AI53" s="97"/>
      <c r="AJ53" s="96"/>
      <c r="AK53" s="97"/>
      <c r="AL53" s="96"/>
      <c r="AM53" s="97"/>
      <c r="AN53" s="96"/>
      <c r="AO53" s="97"/>
      <c r="AP53" s="96"/>
      <c r="AQ53" s="97"/>
      <c r="AR53" s="96"/>
      <c r="AS53" s="97"/>
      <c r="AT53" s="96"/>
      <c r="AU53" s="97"/>
      <c r="AV53" s="96"/>
      <c r="AW53" s="97"/>
      <c r="AX53" s="96"/>
      <c r="AY53" s="97">
        <f t="shared" si="1"/>
        <v>0</v>
      </c>
      <c r="AZ53" s="98"/>
    </row>
    <row r="54" spans="1:52" ht="13" customHeight="1" thickBot="1">
      <c r="A54" s="1945"/>
      <c r="B54" s="99"/>
      <c r="C54" s="10"/>
      <c r="D54" s="100"/>
      <c r="E54" s="3"/>
      <c r="F54" s="100"/>
      <c r="G54" s="3"/>
      <c r="H54" s="100"/>
      <c r="I54" s="3"/>
      <c r="J54" s="100"/>
      <c r="K54" s="3"/>
      <c r="L54" s="100"/>
      <c r="M54" s="3"/>
      <c r="N54" s="100"/>
      <c r="O54" s="3"/>
      <c r="P54" s="100"/>
      <c r="Q54" s="3"/>
      <c r="R54" s="100"/>
      <c r="S54" s="3"/>
      <c r="T54" s="100"/>
      <c r="U54" s="3"/>
      <c r="V54" s="100"/>
      <c r="W54" s="3"/>
      <c r="X54" s="100"/>
      <c r="Y54" s="3"/>
      <c r="Z54" s="100"/>
      <c r="AA54" s="3"/>
      <c r="AB54" s="100"/>
      <c r="AC54" s="3"/>
      <c r="AD54" s="100"/>
      <c r="AE54" s="3"/>
      <c r="AF54" s="100"/>
      <c r="AG54" s="3"/>
      <c r="AH54" s="100"/>
      <c r="AI54" s="3"/>
      <c r="AJ54" s="100"/>
      <c r="AK54" s="3"/>
      <c r="AL54" s="100"/>
      <c r="AM54" s="3"/>
      <c r="AN54" s="100"/>
      <c r="AO54" s="3"/>
      <c r="AP54" s="100"/>
      <c r="AQ54" s="3"/>
      <c r="AR54" s="100"/>
      <c r="AS54" s="3"/>
      <c r="AT54" s="100"/>
      <c r="AU54" s="3"/>
      <c r="AV54" s="100"/>
      <c r="AW54" s="3"/>
      <c r="AX54" s="100"/>
      <c r="AY54" s="3">
        <f t="shared" si="1"/>
        <v>0</v>
      </c>
      <c r="AZ54" s="101"/>
    </row>
    <row r="55" spans="1:52" ht="13" customHeight="1">
      <c r="A55" s="1943" t="s">
        <v>42</v>
      </c>
      <c r="B55" s="102"/>
      <c r="C55" s="103"/>
      <c r="D55" s="92"/>
      <c r="E55" s="93"/>
      <c r="F55" s="92"/>
      <c r="G55" s="93"/>
      <c r="H55" s="92"/>
      <c r="I55" s="93"/>
      <c r="J55" s="92"/>
      <c r="K55" s="93"/>
      <c r="L55" s="92"/>
      <c r="M55" s="93"/>
      <c r="N55" s="92"/>
      <c r="O55" s="93"/>
      <c r="P55" s="92"/>
      <c r="Q55" s="93"/>
      <c r="R55" s="92"/>
      <c r="S55" s="93"/>
      <c r="T55" s="92"/>
      <c r="U55" s="93"/>
      <c r="V55" s="92"/>
      <c r="W55" s="93"/>
      <c r="X55" s="92"/>
      <c r="Y55" s="93"/>
      <c r="Z55" s="92"/>
      <c r="AA55" s="93"/>
      <c r="AB55" s="92"/>
      <c r="AC55" s="93"/>
      <c r="AD55" s="92"/>
      <c r="AE55" s="93"/>
      <c r="AF55" s="92"/>
      <c r="AG55" s="93"/>
      <c r="AH55" s="92"/>
      <c r="AI55" s="93"/>
      <c r="AJ55" s="92"/>
      <c r="AK55" s="93"/>
      <c r="AL55" s="92"/>
      <c r="AM55" s="93"/>
      <c r="AN55" s="92"/>
      <c r="AO55" s="93"/>
      <c r="AP55" s="92"/>
      <c r="AQ55" s="93"/>
      <c r="AR55" s="92"/>
      <c r="AS55" s="93"/>
      <c r="AT55" s="92"/>
      <c r="AU55" s="93"/>
      <c r="AV55" s="92"/>
      <c r="AW55" s="93"/>
      <c r="AX55" s="92"/>
      <c r="AY55" s="93">
        <f t="shared" si="1"/>
        <v>0</v>
      </c>
      <c r="AZ55" s="104"/>
    </row>
    <row r="56" spans="1:52" ht="13" customHeight="1">
      <c r="A56" s="1944"/>
      <c r="B56" s="95"/>
      <c r="C56" s="30"/>
      <c r="D56" s="96"/>
      <c r="E56" s="97"/>
      <c r="F56" s="96"/>
      <c r="G56" s="97"/>
      <c r="H56" s="96"/>
      <c r="I56" s="97"/>
      <c r="J56" s="96"/>
      <c r="K56" s="97"/>
      <c r="L56" s="96"/>
      <c r="M56" s="97"/>
      <c r="N56" s="96"/>
      <c r="O56" s="97"/>
      <c r="P56" s="96"/>
      <c r="Q56" s="97"/>
      <c r="R56" s="96"/>
      <c r="S56" s="97"/>
      <c r="T56" s="96"/>
      <c r="U56" s="97"/>
      <c r="V56" s="96"/>
      <c r="W56" s="97"/>
      <c r="X56" s="96"/>
      <c r="Y56" s="97"/>
      <c r="Z56" s="96"/>
      <c r="AA56" s="97"/>
      <c r="AB56" s="96"/>
      <c r="AC56" s="97"/>
      <c r="AD56" s="96"/>
      <c r="AE56" s="97"/>
      <c r="AF56" s="96"/>
      <c r="AG56" s="97"/>
      <c r="AH56" s="96"/>
      <c r="AI56" s="97"/>
      <c r="AJ56" s="96"/>
      <c r="AK56" s="97"/>
      <c r="AL56" s="96"/>
      <c r="AM56" s="97"/>
      <c r="AN56" s="96"/>
      <c r="AO56" s="97"/>
      <c r="AP56" s="96"/>
      <c r="AQ56" s="97"/>
      <c r="AR56" s="96"/>
      <c r="AS56" s="97"/>
      <c r="AT56" s="96"/>
      <c r="AU56" s="97"/>
      <c r="AV56" s="96"/>
      <c r="AW56" s="97"/>
      <c r="AX56" s="96"/>
      <c r="AY56" s="97">
        <f t="shared" si="1"/>
        <v>0</v>
      </c>
      <c r="AZ56" s="98"/>
    </row>
    <row r="57" spans="1:52" ht="13" customHeight="1">
      <c r="A57" s="1944"/>
      <c r="B57" s="95"/>
      <c r="C57" s="30"/>
      <c r="D57" s="96"/>
      <c r="E57" s="97"/>
      <c r="F57" s="96"/>
      <c r="G57" s="97"/>
      <c r="H57" s="96"/>
      <c r="I57" s="97"/>
      <c r="J57" s="96"/>
      <c r="K57" s="97"/>
      <c r="L57" s="96"/>
      <c r="M57" s="97"/>
      <c r="N57" s="96"/>
      <c r="O57" s="97"/>
      <c r="P57" s="96"/>
      <c r="Q57" s="97"/>
      <c r="R57" s="96"/>
      <c r="S57" s="97"/>
      <c r="T57" s="96"/>
      <c r="U57" s="97"/>
      <c r="V57" s="96"/>
      <c r="W57" s="97"/>
      <c r="X57" s="96"/>
      <c r="Y57" s="97"/>
      <c r="Z57" s="96"/>
      <c r="AA57" s="97"/>
      <c r="AB57" s="96"/>
      <c r="AC57" s="97"/>
      <c r="AD57" s="96"/>
      <c r="AE57" s="97"/>
      <c r="AF57" s="96"/>
      <c r="AG57" s="97"/>
      <c r="AH57" s="96"/>
      <c r="AI57" s="97"/>
      <c r="AJ57" s="96"/>
      <c r="AK57" s="97"/>
      <c r="AL57" s="96"/>
      <c r="AM57" s="97"/>
      <c r="AN57" s="96"/>
      <c r="AO57" s="97"/>
      <c r="AP57" s="96"/>
      <c r="AQ57" s="97"/>
      <c r="AR57" s="96"/>
      <c r="AS57" s="97"/>
      <c r="AT57" s="96"/>
      <c r="AU57" s="97"/>
      <c r="AV57" s="96"/>
      <c r="AW57" s="97"/>
      <c r="AX57" s="96"/>
      <c r="AY57" s="97">
        <f t="shared" si="1"/>
        <v>0</v>
      </c>
      <c r="AZ57" s="98"/>
    </row>
    <row r="58" spans="1:52" ht="13" customHeight="1">
      <c r="A58" s="1944"/>
      <c r="B58" s="95"/>
      <c r="C58" s="30"/>
      <c r="D58" s="96"/>
      <c r="E58" s="97"/>
      <c r="F58" s="96"/>
      <c r="G58" s="97"/>
      <c r="H58" s="96"/>
      <c r="I58" s="97"/>
      <c r="J58" s="96"/>
      <c r="K58" s="97"/>
      <c r="L58" s="96"/>
      <c r="M58" s="97"/>
      <c r="N58" s="96"/>
      <c r="O58" s="97"/>
      <c r="P58" s="96"/>
      <c r="Q58" s="97"/>
      <c r="R58" s="96"/>
      <c r="S58" s="97"/>
      <c r="T58" s="96"/>
      <c r="U58" s="97"/>
      <c r="V58" s="96"/>
      <c r="W58" s="97"/>
      <c r="X58" s="96"/>
      <c r="Y58" s="97"/>
      <c r="Z58" s="96"/>
      <c r="AA58" s="97"/>
      <c r="AB58" s="96"/>
      <c r="AC58" s="97"/>
      <c r="AD58" s="96"/>
      <c r="AE58" s="97"/>
      <c r="AF58" s="96"/>
      <c r="AG58" s="97"/>
      <c r="AH58" s="96"/>
      <c r="AI58" s="97"/>
      <c r="AJ58" s="96"/>
      <c r="AK58" s="97"/>
      <c r="AL58" s="96"/>
      <c r="AM58" s="97"/>
      <c r="AN58" s="96"/>
      <c r="AO58" s="97"/>
      <c r="AP58" s="96"/>
      <c r="AQ58" s="97"/>
      <c r="AR58" s="96"/>
      <c r="AS58" s="97"/>
      <c r="AT58" s="96"/>
      <c r="AU58" s="97"/>
      <c r="AV58" s="96"/>
      <c r="AW58" s="97"/>
      <c r="AX58" s="96"/>
      <c r="AY58" s="97">
        <f t="shared" si="1"/>
        <v>0</v>
      </c>
      <c r="AZ58" s="98"/>
    </row>
    <row r="59" spans="1:52" ht="13" customHeight="1">
      <c r="A59" s="1944"/>
      <c r="B59" s="95"/>
      <c r="C59" s="30"/>
      <c r="D59" s="96"/>
      <c r="E59" s="97"/>
      <c r="F59" s="96"/>
      <c r="G59" s="97"/>
      <c r="H59" s="96"/>
      <c r="I59" s="97"/>
      <c r="J59" s="96"/>
      <c r="K59" s="97"/>
      <c r="L59" s="96"/>
      <c r="M59" s="97"/>
      <c r="N59" s="96"/>
      <c r="O59" s="97"/>
      <c r="P59" s="96"/>
      <c r="Q59" s="97"/>
      <c r="R59" s="96"/>
      <c r="S59" s="97"/>
      <c r="T59" s="96"/>
      <c r="U59" s="97"/>
      <c r="V59" s="96"/>
      <c r="W59" s="97"/>
      <c r="X59" s="96"/>
      <c r="Y59" s="97"/>
      <c r="Z59" s="96"/>
      <c r="AA59" s="97"/>
      <c r="AB59" s="96"/>
      <c r="AC59" s="97"/>
      <c r="AD59" s="96"/>
      <c r="AE59" s="97"/>
      <c r="AF59" s="96"/>
      <c r="AG59" s="97"/>
      <c r="AH59" s="96"/>
      <c r="AI59" s="97"/>
      <c r="AJ59" s="96"/>
      <c r="AK59" s="97"/>
      <c r="AL59" s="96"/>
      <c r="AM59" s="97"/>
      <c r="AN59" s="96"/>
      <c r="AO59" s="97"/>
      <c r="AP59" s="96"/>
      <c r="AQ59" s="97"/>
      <c r="AR59" s="96"/>
      <c r="AS59" s="97"/>
      <c r="AT59" s="96"/>
      <c r="AU59" s="97"/>
      <c r="AV59" s="96"/>
      <c r="AW59" s="97"/>
      <c r="AX59" s="96"/>
      <c r="AY59" s="97">
        <f t="shared" si="1"/>
        <v>0</v>
      </c>
      <c r="AZ59" s="98"/>
    </row>
    <row r="60" spans="1:52" ht="13" customHeight="1">
      <c r="A60" s="1944"/>
      <c r="B60" s="95"/>
      <c r="C60" s="30"/>
      <c r="D60" s="96"/>
      <c r="E60" s="97"/>
      <c r="F60" s="96"/>
      <c r="G60" s="97"/>
      <c r="H60" s="96"/>
      <c r="I60" s="97"/>
      <c r="J60" s="96"/>
      <c r="K60" s="97"/>
      <c r="L60" s="96"/>
      <c r="M60" s="97"/>
      <c r="N60" s="96"/>
      <c r="O60" s="97"/>
      <c r="P60" s="96"/>
      <c r="Q60" s="97"/>
      <c r="R60" s="96"/>
      <c r="S60" s="97"/>
      <c r="T60" s="96"/>
      <c r="U60" s="97"/>
      <c r="V60" s="96"/>
      <c r="W60" s="97"/>
      <c r="X60" s="96"/>
      <c r="Y60" s="97"/>
      <c r="Z60" s="96"/>
      <c r="AA60" s="97"/>
      <c r="AB60" s="96"/>
      <c r="AC60" s="97"/>
      <c r="AD60" s="96"/>
      <c r="AE60" s="97"/>
      <c r="AF60" s="96"/>
      <c r="AG60" s="97"/>
      <c r="AH60" s="96"/>
      <c r="AI60" s="97"/>
      <c r="AJ60" s="96"/>
      <c r="AK60" s="97"/>
      <c r="AL60" s="96"/>
      <c r="AM60" s="97"/>
      <c r="AN60" s="96"/>
      <c r="AO60" s="97"/>
      <c r="AP60" s="96"/>
      <c r="AQ60" s="97"/>
      <c r="AR60" s="96"/>
      <c r="AS60" s="97"/>
      <c r="AT60" s="96"/>
      <c r="AU60" s="97"/>
      <c r="AV60" s="96"/>
      <c r="AW60" s="97"/>
      <c r="AX60" s="96"/>
      <c r="AY60" s="97">
        <f t="shared" si="1"/>
        <v>0</v>
      </c>
      <c r="AZ60" s="98"/>
    </row>
    <row r="61" spans="1:52" ht="13" customHeight="1">
      <c r="A61" s="1944"/>
      <c r="B61" s="95"/>
      <c r="C61" s="30"/>
      <c r="D61" s="96"/>
      <c r="E61" s="97"/>
      <c r="F61" s="96"/>
      <c r="G61" s="97"/>
      <c r="H61" s="96"/>
      <c r="I61" s="97"/>
      <c r="J61" s="96"/>
      <c r="K61" s="97"/>
      <c r="L61" s="96"/>
      <c r="M61" s="97"/>
      <c r="N61" s="96"/>
      <c r="O61" s="97"/>
      <c r="P61" s="96"/>
      <c r="Q61" s="97"/>
      <c r="R61" s="96"/>
      <c r="S61" s="97"/>
      <c r="T61" s="96"/>
      <c r="U61" s="97"/>
      <c r="V61" s="96"/>
      <c r="W61" s="97"/>
      <c r="X61" s="96"/>
      <c r="Y61" s="97"/>
      <c r="Z61" s="96"/>
      <c r="AA61" s="97"/>
      <c r="AB61" s="96"/>
      <c r="AC61" s="97"/>
      <c r="AD61" s="96"/>
      <c r="AE61" s="97"/>
      <c r="AF61" s="96"/>
      <c r="AG61" s="97"/>
      <c r="AH61" s="96"/>
      <c r="AI61" s="97"/>
      <c r="AJ61" s="96"/>
      <c r="AK61" s="97"/>
      <c r="AL61" s="96"/>
      <c r="AM61" s="97"/>
      <c r="AN61" s="96"/>
      <c r="AO61" s="97"/>
      <c r="AP61" s="96"/>
      <c r="AQ61" s="97"/>
      <c r="AR61" s="96"/>
      <c r="AS61" s="97"/>
      <c r="AT61" s="96"/>
      <c r="AU61" s="97"/>
      <c r="AV61" s="96"/>
      <c r="AW61" s="97"/>
      <c r="AX61" s="96"/>
      <c r="AY61" s="97">
        <f t="shared" si="1"/>
        <v>0</v>
      </c>
      <c r="AZ61" s="98"/>
    </row>
    <row r="62" spans="1:52" ht="13" customHeight="1" thickBot="1">
      <c r="A62" s="1945"/>
      <c r="B62" s="105"/>
      <c r="C62" s="106"/>
      <c r="D62" s="107"/>
      <c r="E62" s="108"/>
      <c r="F62" s="107"/>
      <c r="G62" s="108"/>
      <c r="H62" s="107"/>
      <c r="I62" s="108"/>
      <c r="J62" s="107"/>
      <c r="K62" s="108"/>
      <c r="L62" s="107"/>
      <c r="M62" s="108"/>
      <c r="N62" s="107"/>
      <c r="O62" s="108"/>
      <c r="P62" s="107"/>
      <c r="Q62" s="108"/>
      <c r="R62" s="107"/>
      <c r="S62" s="108"/>
      <c r="T62" s="107"/>
      <c r="U62" s="108"/>
      <c r="V62" s="107"/>
      <c r="W62" s="108"/>
      <c r="X62" s="107"/>
      <c r="Y62" s="108"/>
      <c r="Z62" s="107"/>
      <c r="AA62" s="108"/>
      <c r="AB62" s="107"/>
      <c r="AC62" s="108"/>
      <c r="AD62" s="107"/>
      <c r="AE62" s="108"/>
      <c r="AF62" s="107"/>
      <c r="AG62" s="108"/>
      <c r="AH62" s="107"/>
      <c r="AI62" s="108"/>
      <c r="AJ62" s="107"/>
      <c r="AK62" s="108"/>
      <c r="AL62" s="107"/>
      <c r="AM62" s="108"/>
      <c r="AN62" s="107"/>
      <c r="AO62" s="108"/>
      <c r="AP62" s="107"/>
      <c r="AQ62" s="108"/>
      <c r="AR62" s="107"/>
      <c r="AS62" s="108"/>
      <c r="AT62" s="107"/>
      <c r="AU62" s="108"/>
      <c r="AV62" s="107"/>
      <c r="AW62" s="108"/>
      <c r="AX62" s="107"/>
      <c r="AY62" s="108">
        <f t="shared" si="1"/>
        <v>0</v>
      </c>
      <c r="AZ62" s="109"/>
    </row>
    <row r="63" spans="1:52" ht="13" customHeight="1" thickBot="1">
      <c r="A63" s="86" t="s">
        <v>52</v>
      </c>
      <c r="B63" s="110" t="s">
        <v>178</v>
      </c>
      <c r="C63" s="88"/>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90"/>
    </row>
    <row r="64" spans="1:52" ht="13" customHeight="1">
      <c r="A64" s="1943" t="s">
        <v>126</v>
      </c>
      <c r="B64" s="91"/>
      <c r="C64" s="6"/>
      <c r="D64" s="111"/>
      <c r="E64" s="9"/>
      <c r="F64" s="111"/>
      <c r="G64" s="9"/>
      <c r="H64" s="111"/>
      <c r="I64" s="9"/>
      <c r="J64" s="111"/>
      <c r="K64" s="9"/>
      <c r="L64" s="111"/>
      <c r="M64" s="9"/>
      <c r="N64" s="111"/>
      <c r="O64" s="9"/>
      <c r="P64" s="111"/>
      <c r="Q64" s="9"/>
      <c r="R64" s="111"/>
      <c r="S64" s="9"/>
      <c r="T64" s="111"/>
      <c r="U64" s="9"/>
      <c r="V64" s="111"/>
      <c r="W64" s="9"/>
      <c r="X64" s="111"/>
      <c r="Y64" s="9"/>
      <c r="Z64" s="111"/>
      <c r="AA64" s="9"/>
      <c r="AB64" s="111"/>
      <c r="AC64" s="9"/>
      <c r="AD64" s="111"/>
      <c r="AE64" s="9"/>
      <c r="AF64" s="111"/>
      <c r="AG64" s="9"/>
      <c r="AH64" s="111"/>
      <c r="AI64" s="9"/>
      <c r="AJ64" s="111"/>
      <c r="AK64" s="9"/>
      <c r="AL64" s="111"/>
      <c r="AM64" s="9"/>
      <c r="AN64" s="111"/>
      <c r="AO64" s="9"/>
      <c r="AP64" s="111"/>
      <c r="AQ64" s="9"/>
      <c r="AR64" s="111"/>
      <c r="AS64" s="9"/>
      <c r="AT64" s="111"/>
      <c r="AU64" s="9"/>
      <c r="AV64" s="111"/>
      <c r="AW64" s="9"/>
      <c r="AX64" s="111"/>
      <c r="AY64" s="93">
        <f t="shared" ref="AY64:AY95" si="2">SUM(C64:AX64)</f>
        <v>0</v>
      </c>
      <c r="AZ64" s="94"/>
    </row>
    <row r="65" spans="1:52" ht="13" customHeight="1">
      <c r="A65" s="1944"/>
      <c r="B65" s="95"/>
      <c r="C65" s="30"/>
      <c r="D65" s="96"/>
      <c r="E65" s="97"/>
      <c r="F65" s="96"/>
      <c r="G65" s="97"/>
      <c r="H65" s="96"/>
      <c r="I65" s="97"/>
      <c r="J65" s="96"/>
      <c r="K65" s="97"/>
      <c r="L65" s="96"/>
      <c r="M65" s="97"/>
      <c r="N65" s="96"/>
      <c r="O65" s="97"/>
      <c r="P65" s="96"/>
      <c r="Q65" s="97"/>
      <c r="R65" s="96"/>
      <c r="S65" s="97"/>
      <c r="T65" s="96"/>
      <c r="U65" s="97"/>
      <c r="V65" s="96"/>
      <c r="W65" s="97"/>
      <c r="X65" s="96"/>
      <c r="Y65" s="97"/>
      <c r="Z65" s="96"/>
      <c r="AA65" s="97"/>
      <c r="AB65" s="96"/>
      <c r="AC65" s="97"/>
      <c r="AD65" s="96"/>
      <c r="AE65" s="97"/>
      <c r="AF65" s="96"/>
      <c r="AG65" s="97"/>
      <c r="AH65" s="96"/>
      <c r="AI65" s="97"/>
      <c r="AJ65" s="96"/>
      <c r="AK65" s="97"/>
      <c r="AL65" s="96"/>
      <c r="AM65" s="97"/>
      <c r="AN65" s="96"/>
      <c r="AO65" s="97"/>
      <c r="AP65" s="96"/>
      <c r="AQ65" s="97"/>
      <c r="AR65" s="96"/>
      <c r="AS65" s="97"/>
      <c r="AT65" s="96"/>
      <c r="AU65" s="97"/>
      <c r="AV65" s="96"/>
      <c r="AW65" s="97"/>
      <c r="AX65" s="96"/>
      <c r="AY65" s="97">
        <f t="shared" si="2"/>
        <v>0</v>
      </c>
      <c r="AZ65" s="98"/>
    </row>
    <row r="66" spans="1:52" ht="13" customHeight="1">
      <c r="A66" s="1944"/>
      <c r="B66" s="95"/>
      <c r="C66" s="30"/>
      <c r="D66" s="96"/>
      <c r="E66" s="97"/>
      <c r="F66" s="96"/>
      <c r="G66" s="97"/>
      <c r="H66" s="96"/>
      <c r="I66" s="97"/>
      <c r="J66" s="96"/>
      <c r="K66" s="97"/>
      <c r="L66" s="96"/>
      <c r="M66" s="97"/>
      <c r="N66" s="96"/>
      <c r="O66" s="97"/>
      <c r="P66" s="96"/>
      <c r="Q66" s="97"/>
      <c r="R66" s="96"/>
      <c r="S66" s="97"/>
      <c r="T66" s="96"/>
      <c r="U66" s="97"/>
      <c r="V66" s="96"/>
      <c r="W66" s="97"/>
      <c r="X66" s="96"/>
      <c r="Y66" s="97"/>
      <c r="Z66" s="96"/>
      <c r="AA66" s="97"/>
      <c r="AB66" s="96"/>
      <c r="AC66" s="97"/>
      <c r="AD66" s="96"/>
      <c r="AE66" s="97"/>
      <c r="AF66" s="96"/>
      <c r="AG66" s="97"/>
      <c r="AH66" s="96"/>
      <c r="AI66" s="97"/>
      <c r="AJ66" s="96"/>
      <c r="AK66" s="97"/>
      <c r="AL66" s="96"/>
      <c r="AM66" s="97"/>
      <c r="AN66" s="96"/>
      <c r="AO66" s="97"/>
      <c r="AP66" s="96"/>
      <c r="AQ66" s="97"/>
      <c r="AR66" s="96"/>
      <c r="AS66" s="97"/>
      <c r="AT66" s="96"/>
      <c r="AU66" s="97"/>
      <c r="AV66" s="96"/>
      <c r="AW66" s="97"/>
      <c r="AX66" s="96"/>
      <c r="AY66" s="97">
        <f t="shared" si="2"/>
        <v>0</v>
      </c>
      <c r="AZ66" s="98"/>
    </row>
    <row r="67" spans="1:52" ht="13" customHeight="1">
      <c r="A67" s="1944"/>
      <c r="B67" s="95"/>
      <c r="C67" s="30"/>
      <c r="D67" s="96"/>
      <c r="E67" s="97"/>
      <c r="F67" s="96"/>
      <c r="G67" s="97"/>
      <c r="H67" s="96"/>
      <c r="I67" s="97"/>
      <c r="J67" s="96"/>
      <c r="K67" s="97"/>
      <c r="L67" s="96"/>
      <c r="M67" s="97"/>
      <c r="N67" s="96"/>
      <c r="O67" s="97"/>
      <c r="P67" s="96"/>
      <c r="Q67" s="97"/>
      <c r="R67" s="96"/>
      <c r="S67" s="97"/>
      <c r="T67" s="96"/>
      <c r="U67" s="97"/>
      <c r="V67" s="96"/>
      <c r="W67" s="97"/>
      <c r="X67" s="96"/>
      <c r="Y67" s="97"/>
      <c r="Z67" s="96"/>
      <c r="AA67" s="97"/>
      <c r="AB67" s="96"/>
      <c r="AC67" s="97"/>
      <c r="AD67" s="96"/>
      <c r="AE67" s="97"/>
      <c r="AF67" s="96"/>
      <c r="AG67" s="97"/>
      <c r="AH67" s="96"/>
      <c r="AI67" s="97"/>
      <c r="AJ67" s="96"/>
      <c r="AK67" s="97"/>
      <c r="AL67" s="96"/>
      <c r="AM67" s="97"/>
      <c r="AN67" s="96"/>
      <c r="AO67" s="97"/>
      <c r="AP67" s="96"/>
      <c r="AQ67" s="97"/>
      <c r="AR67" s="96"/>
      <c r="AS67" s="97"/>
      <c r="AT67" s="96"/>
      <c r="AU67" s="97"/>
      <c r="AV67" s="96"/>
      <c r="AW67" s="97"/>
      <c r="AX67" s="96"/>
      <c r="AY67" s="97">
        <f t="shared" si="2"/>
        <v>0</v>
      </c>
      <c r="AZ67" s="98"/>
    </row>
    <row r="68" spans="1:52" ht="13" customHeight="1">
      <c r="A68" s="1944"/>
      <c r="B68" s="95"/>
      <c r="C68" s="30"/>
      <c r="D68" s="96"/>
      <c r="E68" s="97"/>
      <c r="F68" s="96"/>
      <c r="G68" s="97"/>
      <c r="H68" s="96"/>
      <c r="I68" s="97"/>
      <c r="J68" s="96"/>
      <c r="K68" s="97"/>
      <c r="L68" s="96"/>
      <c r="M68" s="97"/>
      <c r="N68" s="96"/>
      <c r="O68" s="97"/>
      <c r="P68" s="96"/>
      <c r="Q68" s="97"/>
      <c r="R68" s="96"/>
      <c r="S68" s="97"/>
      <c r="T68" s="96"/>
      <c r="U68" s="97"/>
      <c r="V68" s="96"/>
      <c r="W68" s="97"/>
      <c r="X68" s="96"/>
      <c r="Y68" s="97"/>
      <c r="Z68" s="96"/>
      <c r="AA68" s="97"/>
      <c r="AB68" s="96"/>
      <c r="AC68" s="97"/>
      <c r="AD68" s="96"/>
      <c r="AE68" s="97"/>
      <c r="AF68" s="96"/>
      <c r="AG68" s="97"/>
      <c r="AH68" s="96"/>
      <c r="AI68" s="97"/>
      <c r="AJ68" s="96"/>
      <c r="AK68" s="97"/>
      <c r="AL68" s="96"/>
      <c r="AM68" s="97"/>
      <c r="AN68" s="96"/>
      <c r="AO68" s="97"/>
      <c r="AP68" s="96"/>
      <c r="AQ68" s="97"/>
      <c r="AR68" s="96"/>
      <c r="AS68" s="97"/>
      <c r="AT68" s="96"/>
      <c r="AU68" s="97"/>
      <c r="AV68" s="96"/>
      <c r="AW68" s="97"/>
      <c r="AX68" s="96"/>
      <c r="AY68" s="97">
        <f t="shared" si="2"/>
        <v>0</v>
      </c>
      <c r="AZ68" s="98"/>
    </row>
    <row r="69" spans="1:52" ht="13" customHeight="1">
      <c r="A69" s="1944"/>
      <c r="B69" s="95"/>
      <c r="C69" s="30"/>
      <c r="D69" s="96"/>
      <c r="E69" s="97"/>
      <c r="F69" s="96"/>
      <c r="G69" s="97"/>
      <c r="H69" s="96"/>
      <c r="I69" s="97"/>
      <c r="J69" s="96"/>
      <c r="K69" s="97"/>
      <c r="L69" s="96"/>
      <c r="M69" s="97"/>
      <c r="N69" s="96"/>
      <c r="O69" s="97"/>
      <c r="P69" s="96"/>
      <c r="Q69" s="97"/>
      <c r="R69" s="96"/>
      <c r="S69" s="97"/>
      <c r="T69" s="96"/>
      <c r="U69" s="97"/>
      <c r="V69" s="96"/>
      <c r="W69" s="97"/>
      <c r="X69" s="96"/>
      <c r="Y69" s="97"/>
      <c r="Z69" s="96"/>
      <c r="AA69" s="97"/>
      <c r="AB69" s="96"/>
      <c r="AC69" s="97"/>
      <c r="AD69" s="96"/>
      <c r="AE69" s="97"/>
      <c r="AF69" s="96"/>
      <c r="AG69" s="97"/>
      <c r="AH69" s="96"/>
      <c r="AI69" s="97"/>
      <c r="AJ69" s="96"/>
      <c r="AK69" s="97"/>
      <c r="AL69" s="96"/>
      <c r="AM69" s="97"/>
      <c r="AN69" s="96"/>
      <c r="AO69" s="97"/>
      <c r="AP69" s="96"/>
      <c r="AQ69" s="97"/>
      <c r="AR69" s="96"/>
      <c r="AS69" s="97"/>
      <c r="AT69" s="96"/>
      <c r="AU69" s="97"/>
      <c r="AV69" s="96"/>
      <c r="AW69" s="97"/>
      <c r="AX69" s="96"/>
      <c r="AY69" s="97">
        <f t="shared" si="2"/>
        <v>0</v>
      </c>
      <c r="AZ69" s="98"/>
    </row>
    <row r="70" spans="1:52" ht="13" customHeight="1">
      <c r="A70" s="1944"/>
      <c r="B70" s="95"/>
      <c r="C70" s="30"/>
      <c r="D70" s="96"/>
      <c r="E70" s="97"/>
      <c r="F70" s="96"/>
      <c r="G70" s="97"/>
      <c r="H70" s="96"/>
      <c r="I70" s="97"/>
      <c r="J70" s="96"/>
      <c r="K70" s="97"/>
      <c r="L70" s="96"/>
      <c r="M70" s="97"/>
      <c r="N70" s="96"/>
      <c r="O70" s="97"/>
      <c r="P70" s="96"/>
      <c r="Q70" s="97"/>
      <c r="R70" s="96"/>
      <c r="S70" s="97"/>
      <c r="T70" s="96"/>
      <c r="U70" s="97"/>
      <c r="V70" s="96"/>
      <c r="W70" s="97"/>
      <c r="X70" s="96"/>
      <c r="Y70" s="97"/>
      <c r="Z70" s="96"/>
      <c r="AA70" s="97"/>
      <c r="AB70" s="96"/>
      <c r="AC70" s="97"/>
      <c r="AD70" s="96"/>
      <c r="AE70" s="97"/>
      <c r="AF70" s="96"/>
      <c r="AG70" s="97"/>
      <c r="AH70" s="96"/>
      <c r="AI70" s="97"/>
      <c r="AJ70" s="96"/>
      <c r="AK70" s="97"/>
      <c r="AL70" s="96"/>
      <c r="AM70" s="97"/>
      <c r="AN70" s="96"/>
      <c r="AO70" s="97"/>
      <c r="AP70" s="96"/>
      <c r="AQ70" s="97"/>
      <c r="AR70" s="96"/>
      <c r="AS70" s="97"/>
      <c r="AT70" s="96"/>
      <c r="AU70" s="97"/>
      <c r="AV70" s="96"/>
      <c r="AW70" s="97"/>
      <c r="AX70" s="96"/>
      <c r="AY70" s="97">
        <f t="shared" si="2"/>
        <v>0</v>
      </c>
      <c r="AZ70" s="98"/>
    </row>
    <row r="71" spans="1:52" ht="13" customHeight="1" thickBot="1">
      <c r="A71" s="1945"/>
      <c r="B71" s="99"/>
      <c r="C71" s="10"/>
      <c r="D71" s="100"/>
      <c r="E71" s="3"/>
      <c r="F71" s="100"/>
      <c r="G71" s="3"/>
      <c r="H71" s="100"/>
      <c r="I71" s="3"/>
      <c r="J71" s="100"/>
      <c r="K71" s="3"/>
      <c r="L71" s="100"/>
      <c r="M71" s="3"/>
      <c r="N71" s="100"/>
      <c r="O71" s="3"/>
      <c r="P71" s="100"/>
      <c r="Q71" s="3"/>
      <c r="R71" s="100"/>
      <c r="S71" s="3"/>
      <c r="T71" s="100"/>
      <c r="U71" s="3"/>
      <c r="V71" s="100"/>
      <c r="W71" s="3"/>
      <c r="X71" s="100"/>
      <c r="Y71" s="3"/>
      <c r="Z71" s="100"/>
      <c r="AA71" s="3"/>
      <c r="AB71" s="100"/>
      <c r="AC71" s="3"/>
      <c r="AD71" s="100"/>
      <c r="AE71" s="3"/>
      <c r="AF71" s="100"/>
      <c r="AG71" s="3"/>
      <c r="AH71" s="100"/>
      <c r="AI71" s="3"/>
      <c r="AJ71" s="100"/>
      <c r="AK71" s="3"/>
      <c r="AL71" s="100"/>
      <c r="AM71" s="3"/>
      <c r="AN71" s="100"/>
      <c r="AO71" s="3"/>
      <c r="AP71" s="100"/>
      <c r="AQ71" s="3"/>
      <c r="AR71" s="100"/>
      <c r="AS71" s="3"/>
      <c r="AT71" s="100"/>
      <c r="AU71" s="3"/>
      <c r="AV71" s="100"/>
      <c r="AW71" s="3"/>
      <c r="AX71" s="100"/>
      <c r="AY71" s="3">
        <f t="shared" si="2"/>
        <v>0</v>
      </c>
      <c r="AZ71" s="101"/>
    </row>
    <row r="72" spans="1:52" ht="13" customHeight="1">
      <c r="A72" s="1943" t="s">
        <v>37</v>
      </c>
      <c r="B72" s="102"/>
      <c r="C72" s="103"/>
      <c r="D72" s="92"/>
      <c r="E72" s="93"/>
      <c r="F72" s="92"/>
      <c r="G72" s="93"/>
      <c r="H72" s="92"/>
      <c r="I72" s="93"/>
      <c r="J72" s="92"/>
      <c r="K72" s="93"/>
      <c r="L72" s="92"/>
      <c r="M72" s="93"/>
      <c r="N72" s="92"/>
      <c r="O72" s="93"/>
      <c r="P72" s="92"/>
      <c r="Q72" s="93"/>
      <c r="R72" s="92"/>
      <c r="S72" s="93"/>
      <c r="T72" s="92"/>
      <c r="U72" s="93"/>
      <c r="V72" s="92"/>
      <c r="W72" s="93"/>
      <c r="X72" s="92"/>
      <c r="Y72" s="93"/>
      <c r="Z72" s="92"/>
      <c r="AA72" s="93"/>
      <c r="AB72" s="92"/>
      <c r="AC72" s="93"/>
      <c r="AD72" s="92"/>
      <c r="AE72" s="93"/>
      <c r="AF72" s="92"/>
      <c r="AG72" s="93"/>
      <c r="AH72" s="92"/>
      <c r="AI72" s="93"/>
      <c r="AJ72" s="92"/>
      <c r="AK72" s="93"/>
      <c r="AL72" s="92"/>
      <c r="AM72" s="93"/>
      <c r="AN72" s="92"/>
      <c r="AO72" s="93"/>
      <c r="AP72" s="92"/>
      <c r="AQ72" s="93"/>
      <c r="AR72" s="92"/>
      <c r="AS72" s="93"/>
      <c r="AT72" s="92"/>
      <c r="AU72" s="93"/>
      <c r="AV72" s="92"/>
      <c r="AW72" s="93"/>
      <c r="AX72" s="92"/>
      <c r="AY72" s="93">
        <f t="shared" si="2"/>
        <v>0</v>
      </c>
      <c r="AZ72" s="104"/>
    </row>
    <row r="73" spans="1:52" ht="13" customHeight="1">
      <c r="A73" s="1944"/>
      <c r="B73" s="95"/>
      <c r="C73" s="30"/>
      <c r="D73" s="96"/>
      <c r="E73" s="97"/>
      <c r="F73" s="96"/>
      <c r="G73" s="97"/>
      <c r="H73" s="96"/>
      <c r="I73" s="97"/>
      <c r="J73" s="96"/>
      <c r="K73" s="97"/>
      <c r="L73" s="96"/>
      <c r="M73" s="97"/>
      <c r="N73" s="96"/>
      <c r="O73" s="97"/>
      <c r="P73" s="96"/>
      <c r="Q73" s="97"/>
      <c r="R73" s="96"/>
      <c r="S73" s="97"/>
      <c r="T73" s="96"/>
      <c r="U73" s="97"/>
      <c r="V73" s="96"/>
      <c r="W73" s="97"/>
      <c r="X73" s="96"/>
      <c r="Y73" s="97"/>
      <c r="Z73" s="96"/>
      <c r="AA73" s="97"/>
      <c r="AB73" s="96"/>
      <c r="AC73" s="97"/>
      <c r="AD73" s="96"/>
      <c r="AE73" s="97"/>
      <c r="AF73" s="96"/>
      <c r="AG73" s="97"/>
      <c r="AH73" s="96"/>
      <c r="AI73" s="97"/>
      <c r="AJ73" s="96"/>
      <c r="AK73" s="97"/>
      <c r="AL73" s="96"/>
      <c r="AM73" s="97"/>
      <c r="AN73" s="96"/>
      <c r="AO73" s="97"/>
      <c r="AP73" s="96"/>
      <c r="AQ73" s="97"/>
      <c r="AR73" s="96"/>
      <c r="AS73" s="97"/>
      <c r="AT73" s="96"/>
      <c r="AU73" s="97"/>
      <c r="AV73" s="96"/>
      <c r="AW73" s="97"/>
      <c r="AX73" s="96"/>
      <c r="AY73" s="97">
        <f t="shared" si="2"/>
        <v>0</v>
      </c>
      <c r="AZ73" s="98"/>
    </row>
    <row r="74" spans="1:52" ht="13" customHeight="1">
      <c r="A74" s="1944"/>
      <c r="B74" s="95"/>
      <c r="C74" s="30"/>
      <c r="D74" s="96"/>
      <c r="E74" s="97"/>
      <c r="F74" s="96"/>
      <c r="G74" s="97"/>
      <c r="H74" s="96"/>
      <c r="I74" s="97"/>
      <c r="J74" s="96"/>
      <c r="K74" s="97"/>
      <c r="L74" s="96"/>
      <c r="M74" s="97"/>
      <c r="N74" s="96"/>
      <c r="O74" s="97"/>
      <c r="P74" s="96"/>
      <c r="Q74" s="97"/>
      <c r="R74" s="96"/>
      <c r="S74" s="97"/>
      <c r="T74" s="96"/>
      <c r="U74" s="97"/>
      <c r="V74" s="96"/>
      <c r="W74" s="97"/>
      <c r="X74" s="96"/>
      <c r="Y74" s="97"/>
      <c r="Z74" s="96"/>
      <c r="AA74" s="97"/>
      <c r="AB74" s="96"/>
      <c r="AC74" s="97"/>
      <c r="AD74" s="96"/>
      <c r="AE74" s="97"/>
      <c r="AF74" s="96"/>
      <c r="AG74" s="97"/>
      <c r="AH74" s="96"/>
      <c r="AI74" s="97"/>
      <c r="AJ74" s="96"/>
      <c r="AK74" s="97"/>
      <c r="AL74" s="96"/>
      <c r="AM74" s="97"/>
      <c r="AN74" s="96"/>
      <c r="AO74" s="97"/>
      <c r="AP74" s="96"/>
      <c r="AQ74" s="97"/>
      <c r="AR74" s="96"/>
      <c r="AS74" s="97"/>
      <c r="AT74" s="96"/>
      <c r="AU74" s="97"/>
      <c r="AV74" s="96"/>
      <c r="AW74" s="97"/>
      <c r="AX74" s="96"/>
      <c r="AY74" s="97">
        <f t="shared" si="2"/>
        <v>0</v>
      </c>
      <c r="AZ74" s="98"/>
    </row>
    <row r="75" spans="1:52" ht="13" customHeight="1">
      <c r="A75" s="1944"/>
      <c r="B75" s="95"/>
      <c r="C75" s="30"/>
      <c r="D75" s="96"/>
      <c r="E75" s="97"/>
      <c r="F75" s="96"/>
      <c r="G75" s="97"/>
      <c r="H75" s="96"/>
      <c r="I75" s="97"/>
      <c r="J75" s="96"/>
      <c r="K75" s="97"/>
      <c r="L75" s="96"/>
      <c r="M75" s="97"/>
      <c r="N75" s="96"/>
      <c r="O75" s="97"/>
      <c r="P75" s="96"/>
      <c r="Q75" s="97"/>
      <c r="R75" s="96"/>
      <c r="S75" s="97"/>
      <c r="T75" s="96"/>
      <c r="U75" s="97"/>
      <c r="V75" s="96"/>
      <c r="W75" s="97"/>
      <c r="X75" s="96"/>
      <c r="Y75" s="97"/>
      <c r="Z75" s="96"/>
      <c r="AA75" s="97"/>
      <c r="AB75" s="96"/>
      <c r="AC75" s="97"/>
      <c r="AD75" s="96"/>
      <c r="AE75" s="97"/>
      <c r="AF75" s="96"/>
      <c r="AG75" s="97"/>
      <c r="AH75" s="96"/>
      <c r="AI75" s="97"/>
      <c r="AJ75" s="96"/>
      <c r="AK75" s="97"/>
      <c r="AL75" s="96"/>
      <c r="AM75" s="97"/>
      <c r="AN75" s="96"/>
      <c r="AO75" s="97"/>
      <c r="AP75" s="96"/>
      <c r="AQ75" s="97"/>
      <c r="AR75" s="96"/>
      <c r="AS75" s="97"/>
      <c r="AT75" s="96"/>
      <c r="AU75" s="97"/>
      <c r="AV75" s="96"/>
      <c r="AW75" s="97"/>
      <c r="AX75" s="96"/>
      <c r="AY75" s="97">
        <f t="shared" si="2"/>
        <v>0</v>
      </c>
      <c r="AZ75" s="98"/>
    </row>
    <row r="76" spans="1:52" ht="13" customHeight="1">
      <c r="A76" s="1944"/>
      <c r="B76" s="95"/>
      <c r="C76" s="30"/>
      <c r="D76" s="96"/>
      <c r="E76" s="97"/>
      <c r="F76" s="96"/>
      <c r="G76" s="97"/>
      <c r="H76" s="96"/>
      <c r="I76" s="97"/>
      <c r="J76" s="96"/>
      <c r="K76" s="97"/>
      <c r="L76" s="96"/>
      <c r="M76" s="97"/>
      <c r="N76" s="96"/>
      <c r="O76" s="97"/>
      <c r="P76" s="96"/>
      <c r="Q76" s="97"/>
      <c r="R76" s="96"/>
      <c r="S76" s="97"/>
      <c r="T76" s="96"/>
      <c r="U76" s="97"/>
      <c r="V76" s="96"/>
      <c r="W76" s="97"/>
      <c r="X76" s="96"/>
      <c r="Y76" s="97"/>
      <c r="Z76" s="96"/>
      <c r="AA76" s="97"/>
      <c r="AB76" s="96"/>
      <c r="AC76" s="97"/>
      <c r="AD76" s="96"/>
      <c r="AE76" s="97"/>
      <c r="AF76" s="96"/>
      <c r="AG76" s="97"/>
      <c r="AH76" s="96"/>
      <c r="AI76" s="97"/>
      <c r="AJ76" s="96"/>
      <c r="AK76" s="97"/>
      <c r="AL76" s="96"/>
      <c r="AM76" s="97"/>
      <c r="AN76" s="96"/>
      <c r="AO76" s="97"/>
      <c r="AP76" s="96"/>
      <c r="AQ76" s="97"/>
      <c r="AR76" s="96"/>
      <c r="AS76" s="97"/>
      <c r="AT76" s="96"/>
      <c r="AU76" s="97"/>
      <c r="AV76" s="96"/>
      <c r="AW76" s="97"/>
      <c r="AX76" s="96"/>
      <c r="AY76" s="97">
        <f t="shared" si="2"/>
        <v>0</v>
      </c>
      <c r="AZ76" s="98"/>
    </row>
    <row r="77" spans="1:52" ht="13" customHeight="1">
      <c r="A77" s="1944"/>
      <c r="B77" s="95"/>
      <c r="C77" s="30"/>
      <c r="D77" s="96"/>
      <c r="E77" s="97"/>
      <c r="F77" s="96"/>
      <c r="G77" s="97"/>
      <c r="H77" s="96"/>
      <c r="I77" s="97"/>
      <c r="J77" s="96"/>
      <c r="K77" s="97"/>
      <c r="L77" s="96"/>
      <c r="M77" s="97"/>
      <c r="N77" s="96"/>
      <c r="O77" s="97"/>
      <c r="P77" s="96"/>
      <c r="Q77" s="97"/>
      <c r="R77" s="96"/>
      <c r="S77" s="97"/>
      <c r="T77" s="96"/>
      <c r="U77" s="97"/>
      <c r="V77" s="96"/>
      <c r="W77" s="97"/>
      <c r="X77" s="96"/>
      <c r="Y77" s="97"/>
      <c r="Z77" s="96"/>
      <c r="AA77" s="97"/>
      <c r="AB77" s="96"/>
      <c r="AC77" s="97"/>
      <c r="AD77" s="96"/>
      <c r="AE77" s="97"/>
      <c r="AF77" s="96"/>
      <c r="AG77" s="97"/>
      <c r="AH77" s="96"/>
      <c r="AI77" s="97"/>
      <c r="AJ77" s="96"/>
      <c r="AK77" s="97"/>
      <c r="AL77" s="96"/>
      <c r="AM77" s="97"/>
      <c r="AN77" s="96"/>
      <c r="AO77" s="97"/>
      <c r="AP77" s="96"/>
      <c r="AQ77" s="97"/>
      <c r="AR77" s="96"/>
      <c r="AS77" s="97"/>
      <c r="AT77" s="96"/>
      <c r="AU77" s="97"/>
      <c r="AV77" s="96"/>
      <c r="AW77" s="97"/>
      <c r="AX77" s="96"/>
      <c r="AY77" s="97">
        <f t="shared" si="2"/>
        <v>0</v>
      </c>
      <c r="AZ77" s="98"/>
    </row>
    <row r="78" spans="1:52" ht="13" customHeight="1">
      <c r="A78" s="1944"/>
      <c r="B78" s="95"/>
      <c r="C78" s="30"/>
      <c r="D78" s="96"/>
      <c r="E78" s="97"/>
      <c r="F78" s="96"/>
      <c r="G78" s="97"/>
      <c r="H78" s="96"/>
      <c r="I78" s="97"/>
      <c r="J78" s="96"/>
      <c r="K78" s="97"/>
      <c r="L78" s="96"/>
      <c r="M78" s="97"/>
      <c r="N78" s="96"/>
      <c r="O78" s="97"/>
      <c r="P78" s="96"/>
      <c r="Q78" s="97"/>
      <c r="R78" s="96"/>
      <c r="S78" s="97"/>
      <c r="T78" s="96"/>
      <c r="U78" s="97"/>
      <c r="V78" s="96"/>
      <c r="W78" s="97"/>
      <c r="X78" s="96"/>
      <c r="Y78" s="97"/>
      <c r="Z78" s="96"/>
      <c r="AA78" s="97"/>
      <c r="AB78" s="96"/>
      <c r="AC78" s="97"/>
      <c r="AD78" s="96"/>
      <c r="AE78" s="97"/>
      <c r="AF78" s="96"/>
      <c r="AG78" s="97"/>
      <c r="AH78" s="96"/>
      <c r="AI78" s="97"/>
      <c r="AJ78" s="96"/>
      <c r="AK78" s="97"/>
      <c r="AL78" s="96"/>
      <c r="AM78" s="97"/>
      <c r="AN78" s="96"/>
      <c r="AO78" s="97"/>
      <c r="AP78" s="96"/>
      <c r="AQ78" s="97"/>
      <c r="AR78" s="96"/>
      <c r="AS78" s="97"/>
      <c r="AT78" s="96"/>
      <c r="AU78" s="97"/>
      <c r="AV78" s="96"/>
      <c r="AW78" s="97"/>
      <c r="AX78" s="96"/>
      <c r="AY78" s="97">
        <f t="shared" si="2"/>
        <v>0</v>
      </c>
      <c r="AZ78" s="98"/>
    </row>
    <row r="79" spans="1:52" ht="13" customHeight="1" thickBot="1">
      <c r="A79" s="1945"/>
      <c r="B79" s="99"/>
      <c r="C79" s="10"/>
      <c r="D79" s="100"/>
      <c r="E79" s="3"/>
      <c r="F79" s="100"/>
      <c r="G79" s="3"/>
      <c r="H79" s="100"/>
      <c r="I79" s="3"/>
      <c r="J79" s="100"/>
      <c r="K79" s="3"/>
      <c r="L79" s="100"/>
      <c r="M79" s="3"/>
      <c r="N79" s="100"/>
      <c r="O79" s="3"/>
      <c r="P79" s="100"/>
      <c r="Q79" s="3"/>
      <c r="R79" s="100"/>
      <c r="S79" s="3"/>
      <c r="T79" s="100"/>
      <c r="U79" s="3"/>
      <c r="V79" s="100"/>
      <c r="W79" s="3"/>
      <c r="X79" s="100"/>
      <c r="Y79" s="3"/>
      <c r="Z79" s="100"/>
      <c r="AA79" s="3"/>
      <c r="AB79" s="100"/>
      <c r="AC79" s="3"/>
      <c r="AD79" s="100"/>
      <c r="AE79" s="3"/>
      <c r="AF79" s="100"/>
      <c r="AG79" s="3"/>
      <c r="AH79" s="100"/>
      <c r="AI79" s="3"/>
      <c r="AJ79" s="100"/>
      <c r="AK79" s="3"/>
      <c r="AL79" s="100"/>
      <c r="AM79" s="3"/>
      <c r="AN79" s="100"/>
      <c r="AO79" s="3"/>
      <c r="AP79" s="100"/>
      <c r="AQ79" s="3"/>
      <c r="AR79" s="100"/>
      <c r="AS79" s="3"/>
      <c r="AT79" s="100"/>
      <c r="AU79" s="3"/>
      <c r="AV79" s="100"/>
      <c r="AW79" s="3"/>
      <c r="AX79" s="100"/>
      <c r="AY79" s="3">
        <f t="shared" si="2"/>
        <v>0</v>
      </c>
      <c r="AZ79" s="101"/>
    </row>
    <row r="80" spans="1:52" ht="13" customHeight="1">
      <c r="A80" s="1943" t="s">
        <v>38</v>
      </c>
      <c r="B80" s="102"/>
      <c r="C80" s="103"/>
      <c r="D80" s="92"/>
      <c r="E80" s="93"/>
      <c r="F80" s="92"/>
      <c r="G80" s="93"/>
      <c r="H80" s="92"/>
      <c r="I80" s="93"/>
      <c r="J80" s="92"/>
      <c r="K80" s="93"/>
      <c r="L80" s="92"/>
      <c r="M80" s="93"/>
      <c r="N80" s="92"/>
      <c r="O80" s="93"/>
      <c r="P80" s="92"/>
      <c r="Q80" s="93"/>
      <c r="R80" s="92"/>
      <c r="S80" s="93"/>
      <c r="T80" s="92"/>
      <c r="U80" s="93"/>
      <c r="V80" s="92"/>
      <c r="W80" s="93"/>
      <c r="X80" s="92"/>
      <c r="Y80" s="93"/>
      <c r="Z80" s="92"/>
      <c r="AA80" s="93"/>
      <c r="AB80" s="92"/>
      <c r="AC80" s="93"/>
      <c r="AD80" s="92"/>
      <c r="AE80" s="93"/>
      <c r="AF80" s="92"/>
      <c r="AG80" s="93"/>
      <c r="AH80" s="92"/>
      <c r="AI80" s="93"/>
      <c r="AJ80" s="92"/>
      <c r="AK80" s="93"/>
      <c r="AL80" s="92"/>
      <c r="AM80" s="93"/>
      <c r="AN80" s="92"/>
      <c r="AO80" s="93"/>
      <c r="AP80" s="92"/>
      <c r="AQ80" s="93"/>
      <c r="AR80" s="92"/>
      <c r="AS80" s="93"/>
      <c r="AT80" s="92"/>
      <c r="AU80" s="93"/>
      <c r="AV80" s="92"/>
      <c r="AW80" s="93"/>
      <c r="AX80" s="92"/>
      <c r="AY80" s="93">
        <f t="shared" si="2"/>
        <v>0</v>
      </c>
      <c r="AZ80" s="104"/>
    </row>
    <row r="81" spans="1:52" ht="13" customHeight="1">
      <c r="A81" s="1944"/>
      <c r="B81" s="95"/>
      <c r="C81" s="30"/>
      <c r="D81" s="96"/>
      <c r="E81" s="97"/>
      <c r="F81" s="96"/>
      <c r="G81" s="97"/>
      <c r="H81" s="96"/>
      <c r="I81" s="97"/>
      <c r="J81" s="96"/>
      <c r="K81" s="97"/>
      <c r="L81" s="96"/>
      <c r="M81" s="97"/>
      <c r="N81" s="96"/>
      <c r="O81" s="97"/>
      <c r="P81" s="96"/>
      <c r="Q81" s="97"/>
      <c r="R81" s="96"/>
      <c r="S81" s="97"/>
      <c r="T81" s="96"/>
      <c r="U81" s="97"/>
      <c r="V81" s="96"/>
      <c r="W81" s="97"/>
      <c r="X81" s="96"/>
      <c r="Y81" s="97"/>
      <c r="Z81" s="96"/>
      <c r="AA81" s="97"/>
      <c r="AB81" s="96"/>
      <c r="AC81" s="97"/>
      <c r="AD81" s="96"/>
      <c r="AE81" s="97"/>
      <c r="AF81" s="96"/>
      <c r="AG81" s="97"/>
      <c r="AH81" s="96"/>
      <c r="AI81" s="97"/>
      <c r="AJ81" s="96"/>
      <c r="AK81" s="97"/>
      <c r="AL81" s="96"/>
      <c r="AM81" s="97"/>
      <c r="AN81" s="96"/>
      <c r="AO81" s="97"/>
      <c r="AP81" s="96"/>
      <c r="AQ81" s="97"/>
      <c r="AR81" s="96"/>
      <c r="AS81" s="97"/>
      <c r="AT81" s="96"/>
      <c r="AU81" s="97"/>
      <c r="AV81" s="96"/>
      <c r="AW81" s="97"/>
      <c r="AX81" s="96"/>
      <c r="AY81" s="97">
        <f t="shared" si="2"/>
        <v>0</v>
      </c>
      <c r="AZ81" s="98"/>
    </row>
    <row r="82" spans="1:52" ht="13" customHeight="1">
      <c r="A82" s="1944"/>
      <c r="B82" s="95"/>
      <c r="C82" s="30"/>
      <c r="D82" s="96"/>
      <c r="E82" s="97"/>
      <c r="F82" s="96"/>
      <c r="G82" s="97"/>
      <c r="H82" s="96"/>
      <c r="I82" s="97"/>
      <c r="J82" s="96"/>
      <c r="K82" s="97"/>
      <c r="L82" s="96"/>
      <c r="M82" s="97"/>
      <c r="N82" s="96"/>
      <c r="O82" s="97"/>
      <c r="P82" s="96"/>
      <c r="Q82" s="97"/>
      <c r="R82" s="96"/>
      <c r="S82" s="97"/>
      <c r="T82" s="96"/>
      <c r="U82" s="97"/>
      <c r="V82" s="96"/>
      <c r="W82" s="97"/>
      <c r="X82" s="96"/>
      <c r="Y82" s="97"/>
      <c r="Z82" s="96"/>
      <c r="AA82" s="97"/>
      <c r="AB82" s="96"/>
      <c r="AC82" s="97"/>
      <c r="AD82" s="96"/>
      <c r="AE82" s="97"/>
      <c r="AF82" s="96"/>
      <c r="AG82" s="97"/>
      <c r="AH82" s="96"/>
      <c r="AI82" s="97"/>
      <c r="AJ82" s="96"/>
      <c r="AK82" s="97"/>
      <c r="AL82" s="96"/>
      <c r="AM82" s="97"/>
      <c r="AN82" s="96"/>
      <c r="AO82" s="97"/>
      <c r="AP82" s="96"/>
      <c r="AQ82" s="97"/>
      <c r="AR82" s="96"/>
      <c r="AS82" s="97"/>
      <c r="AT82" s="96"/>
      <c r="AU82" s="97"/>
      <c r="AV82" s="96"/>
      <c r="AW82" s="97"/>
      <c r="AX82" s="96"/>
      <c r="AY82" s="97">
        <f t="shared" si="2"/>
        <v>0</v>
      </c>
      <c r="AZ82" s="98"/>
    </row>
    <row r="83" spans="1:52" ht="13" customHeight="1">
      <c r="A83" s="1944"/>
      <c r="B83" s="95"/>
      <c r="C83" s="30"/>
      <c r="D83" s="96"/>
      <c r="E83" s="97"/>
      <c r="F83" s="96"/>
      <c r="G83" s="97"/>
      <c r="H83" s="96"/>
      <c r="I83" s="97"/>
      <c r="J83" s="96"/>
      <c r="K83" s="97"/>
      <c r="L83" s="96"/>
      <c r="M83" s="97"/>
      <c r="N83" s="96"/>
      <c r="O83" s="97"/>
      <c r="P83" s="96"/>
      <c r="Q83" s="97"/>
      <c r="R83" s="96"/>
      <c r="S83" s="97"/>
      <c r="T83" s="96"/>
      <c r="U83" s="97"/>
      <c r="V83" s="96"/>
      <c r="W83" s="97"/>
      <c r="X83" s="96"/>
      <c r="Y83" s="97"/>
      <c r="Z83" s="96"/>
      <c r="AA83" s="97"/>
      <c r="AB83" s="96"/>
      <c r="AC83" s="97"/>
      <c r="AD83" s="96"/>
      <c r="AE83" s="97"/>
      <c r="AF83" s="96"/>
      <c r="AG83" s="97"/>
      <c r="AH83" s="96"/>
      <c r="AI83" s="97"/>
      <c r="AJ83" s="96"/>
      <c r="AK83" s="97"/>
      <c r="AL83" s="96"/>
      <c r="AM83" s="97"/>
      <c r="AN83" s="96"/>
      <c r="AO83" s="97"/>
      <c r="AP83" s="96"/>
      <c r="AQ83" s="97"/>
      <c r="AR83" s="96"/>
      <c r="AS83" s="97"/>
      <c r="AT83" s="96"/>
      <c r="AU83" s="97"/>
      <c r="AV83" s="96"/>
      <c r="AW83" s="97"/>
      <c r="AX83" s="96"/>
      <c r="AY83" s="97">
        <f t="shared" si="2"/>
        <v>0</v>
      </c>
      <c r="AZ83" s="98"/>
    </row>
    <row r="84" spans="1:52" ht="13" customHeight="1">
      <c r="A84" s="1944"/>
      <c r="B84" s="95"/>
      <c r="C84" s="30"/>
      <c r="D84" s="96"/>
      <c r="E84" s="97"/>
      <c r="F84" s="96"/>
      <c r="G84" s="97"/>
      <c r="H84" s="96"/>
      <c r="I84" s="97"/>
      <c r="J84" s="96"/>
      <c r="K84" s="97"/>
      <c r="L84" s="96"/>
      <c r="M84" s="97"/>
      <c r="N84" s="96"/>
      <c r="O84" s="97"/>
      <c r="P84" s="96"/>
      <c r="Q84" s="97"/>
      <c r="R84" s="96"/>
      <c r="S84" s="97"/>
      <c r="T84" s="96"/>
      <c r="U84" s="97"/>
      <c r="V84" s="96"/>
      <c r="W84" s="97"/>
      <c r="X84" s="96"/>
      <c r="Y84" s="97"/>
      <c r="Z84" s="96"/>
      <c r="AA84" s="97"/>
      <c r="AB84" s="96"/>
      <c r="AC84" s="97"/>
      <c r="AD84" s="96"/>
      <c r="AE84" s="97"/>
      <c r="AF84" s="96"/>
      <c r="AG84" s="97"/>
      <c r="AH84" s="96"/>
      <c r="AI84" s="97"/>
      <c r="AJ84" s="96"/>
      <c r="AK84" s="97"/>
      <c r="AL84" s="96"/>
      <c r="AM84" s="97"/>
      <c r="AN84" s="96"/>
      <c r="AO84" s="97"/>
      <c r="AP84" s="96"/>
      <c r="AQ84" s="97"/>
      <c r="AR84" s="96"/>
      <c r="AS84" s="97"/>
      <c r="AT84" s="96"/>
      <c r="AU84" s="97"/>
      <c r="AV84" s="96"/>
      <c r="AW84" s="97"/>
      <c r="AX84" s="96"/>
      <c r="AY84" s="97">
        <f t="shared" si="2"/>
        <v>0</v>
      </c>
      <c r="AZ84" s="98"/>
    </row>
    <row r="85" spans="1:52" ht="13" customHeight="1">
      <c r="A85" s="1944"/>
      <c r="B85" s="95"/>
      <c r="C85" s="30"/>
      <c r="D85" s="96"/>
      <c r="E85" s="97"/>
      <c r="F85" s="96"/>
      <c r="G85" s="97"/>
      <c r="H85" s="96"/>
      <c r="I85" s="97"/>
      <c r="J85" s="96"/>
      <c r="K85" s="97"/>
      <c r="L85" s="96"/>
      <c r="M85" s="97"/>
      <c r="N85" s="96"/>
      <c r="O85" s="97"/>
      <c r="P85" s="96"/>
      <c r="Q85" s="97"/>
      <c r="R85" s="96"/>
      <c r="S85" s="97"/>
      <c r="T85" s="96"/>
      <c r="U85" s="97"/>
      <c r="V85" s="96"/>
      <c r="W85" s="97"/>
      <c r="X85" s="96"/>
      <c r="Y85" s="97"/>
      <c r="Z85" s="96"/>
      <c r="AA85" s="97"/>
      <c r="AB85" s="96"/>
      <c r="AC85" s="97"/>
      <c r="AD85" s="96"/>
      <c r="AE85" s="97"/>
      <c r="AF85" s="96"/>
      <c r="AG85" s="97"/>
      <c r="AH85" s="96"/>
      <c r="AI85" s="97"/>
      <c r="AJ85" s="96"/>
      <c r="AK85" s="97"/>
      <c r="AL85" s="96"/>
      <c r="AM85" s="97"/>
      <c r="AN85" s="96"/>
      <c r="AO85" s="97"/>
      <c r="AP85" s="96"/>
      <c r="AQ85" s="97"/>
      <c r="AR85" s="96"/>
      <c r="AS85" s="97"/>
      <c r="AT85" s="96"/>
      <c r="AU85" s="97"/>
      <c r="AV85" s="96"/>
      <c r="AW85" s="97"/>
      <c r="AX85" s="96"/>
      <c r="AY85" s="97">
        <f t="shared" si="2"/>
        <v>0</v>
      </c>
      <c r="AZ85" s="98"/>
    </row>
    <row r="86" spans="1:52" ht="13" customHeight="1">
      <c r="A86" s="1944"/>
      <c r="B86" s="95"/>
      <c r="C86" s="30"/>
      <c r="D86" s="96"/>
      <c r="E86" s="97"/>
      <c r="F86" s="96"/>
      <c r="G86" s="97"/>
      <c r="H86" s="96"/>
      <c r="I86" s="97"/>
      <c r="J86" s="96"/>
      <c r="K86" s="97"/>
      <c r="L86" s="96"/>
      <c r="M86" s="97"/>
      <c r="N86" s="96"/>
      <c r="O86" s="97"/>
      <c r="P86" s="96"/>
      <c r="Q86" s="97"/>
      <c r="R86" s="96"/>
      <c r="S86" s="97"/>
      <c r="T86" s="96"/>
      <c r="U86" s="97"/>
      <c r="V86" s="96"/>
      <c r="W86" s="97"/>
      <c r="X86" s="96"/>
      <c r="Y86" s="97"/>
      <c r="Z86" s="96"/>
      <c r="AA86" s="97"/>
      <c r="AB86" s="96"/>
      <c r="AC86" s="97"/>
      <c r="AD86" s="96"/>
      <c r="AE86" s="97"/>
      <c r="AF86" s="96"/>
      <c r="AG86" s="97"/>
      <c r="AH86" s="96"/>
      <c r="AI86" s="97"/>
      <c r="AJ86" s="96"/>
      <c r="AK86" s="97"/>
      <c r="AL86" s="96"/>
      <c r="AM86" s="97"/>
      <c r="AN86" s="96"/>
      <c r="AO86" s="97"/>
      <c r="AP86" s="96"/>
      <c r="AQ86" s="97"/>
      <c r="AR86" s="96"/>
      <c r="AS86" s="97"/>
      <c r="AT86" s="96"/>
      <c r="AU86" s="97"/>
      <c r="AV86" s="96"/>
      <c r="AW86" s="97"/>
      <c r="AX86" s="96"/>
      <c r="AY86" s="97">
        <f t="shared" si="2"/>
        <v>0</v>
      </c>
      <c r="AZ86" s="98"/>
    </row>
    <row r="87" spans="1:52" ht="13" customHeight="1" thickBot="1">
      <c r="A87" s="1945"/>
      <c r="B87" s="99"/>
      <c r="C87" s="10"/>
      <c r="D87" s="100"/>
      <c r="E87" s="3"/>
      <c r="F87" s="100"/>
      <c r="G87" s="3"/>
      <c r="H87" s="100"/>
      <c r="I87" s="3"/>
      <c r="J87" s="100"/>
      <c r="K87" s="3"/>
      <c r="L87" s="100"/>
      <c r="M87" s="3"/>
      <c r="N87" s="100"/>
      <c r="O87" s="3"/>
      <c r="P87" s="100"/>
      <c r="Q87" s="3"/>
      <c r="R87" s="100"/>
      <c r="S87" s="3"/>
      <c r="T87" s="100"/>
      <c r="U87" s="3"/>
      <c r="V87" s="100"/>
      <c r="W87" s="3"/>
      <c r="X87" s="100"/>
      <c r="Y87" s="3"/>
      <c r="Z87" s="100"/>
      <c r="AA87" s="3"/>
      <c r="AB87" s="100"/>
      <c r="AC87" s="3"/>
      <c r="AD87" s="100"/>
      <c r="AE87" s="3"/>
      <c r="AF87" s="100"/>
      <c r="AG87" s="3"/>
      <c r="AH87" s="100"/>
      <c r="AI87" s="3"/>
      <c r="AJ87" s="100"/>
      <c r="AK87" s="3"/>
      <c r="AL87" s="100"/>
      <c r="AM87" s="3"/>
      <c r="AN87" s="100"/>
      <c r="AO87" s="3"/>
      <c r="AP87" s="100"/>
      <c r="AQ87" s="3"/>
      <c r="AR87" s="100"/>
      <c r="AS87" s="3"/>
      <c r="AT87" s="100"/>
      <c r="AU87" s="3"/>
      <c r="AV87" s="100"/>
      <c r="AW87" s="3"/>
      <c r="AX87" s="100"/>
      <c r="AY87" s="3">
        <f t="shared" si="2"/>
        <v>0</v>
      </c>
      <c r="AZ87" s="101"/>
    </row>
    <row r="88" spans="1:52" ht="13" customHeight="1">
      <c r="A88" s="1943" t="s">
        <v>39</v>
      </c>
      <c r="B88" s="102"/>
      <c r="C88" s="103"/>
      <c r="D88" s="92"/>
      <c r="E88" s="93"/>
      <c r="F88" s="92"/>
      <c r="G88" s="93"/>
      <c r="H88" s="92"/>
      <c r="I88" s="93"/>
      <c r="J88" s="92"/>
      <c r="K88" s="93"/>
      <c r="L88" s="92"/>
      <c r="M88" s="93"/>
      <c r="N88" s="92"/>
      <c r="O88" s="93"/>
      <c r="P88" s="92"/>
      <c r="Q88" s="93"/>
      <c r="R88" s="92"/>
      <c r="S88" s="93"/>
      <c r="T88" s="92"/>
      <c r="U88" s="93"/>
      <c r="V88" s="92"/>
      <c r="W88" s="93"/>
      <c r="X88" s="92"/>
      <c r="Y88" s="93"/>
      <c r="Z88" s="92"/>
      <c r="AA88" s="93"/>
      <c r="AB88" s="92"/>
      <c r="AC88" s="93"/>
      <c r="AD88" s="92"/>
      <c r="AE88" s="93"/>
      <c r="AF88" s="92"/>
      <c r="AG88" s="93"/>
      <c r="AH88" s="92"/>
      <c r="AI88" s="93"/>
      <c r="AJ88" s="92"/>
      <c r="AK88" s="93"/>
      <c r="AL88" s="92"/>
      <c r="AM88" s="93"/>
      <c r="AN88" s="92"/>
      <c r="AO88" s="93"/>
      <c r="AP88" s="92"/>
      <c r="AQ88" s="93"/>
      <c r="AR88" s="92"/>
      <c r="AS88" s="93"/>
      <c r="AT88" s="92"/>
      <c r="AU88" s="93"/>
      <c r="AV88" s="92"/>
      <c r="AW88" s="93"/>
      <c r="AX88" s="92"/>
      <c r="AY88" s="93">
        <f t="shared" si="2"/>
        <v>0</v>
      </c>
      <c r="AZ88" s="104"/>
    </row>
    <row r="89" spans="1:52" ht="13" customHeight="1">
      <c r="A89" s="1944"/>
      <c r="B89" s="95"/>
      <c r="C89" s="30"/>
      <c r="D89" s="96"/>
      <c r="E89" s="97"/>
      <c r="F89" s="96"/>
      <c r="G89" s="97"/>
      <c r="H89" s="96"/>
      <c r="I89" s="97"/>
      <c r="J89" s="96"/>
      <c r="K89" s="97"/>
      <c r="L89" s="96"/>
      <c r="M89" s="97"/>
      <c r="N89" s="96"/>
      <c r="O89" s="97"/>
      <c r="P89" s="96"/>
      <c r="Q89" s="97"/>
      <c r="R89" s="96"/>
      <c r="S89" s="97"/>
      <c r="T89" s="96"/>
      <c r="U89" s="97"/>
      <c r="V89" s="96"/>
      <c r="W89" s="97"/>
      <c r="X89" s="96"/>
      <c r="Y89" s="97"/>
      <c r="Z89" s="96"/>
      <c r="AA89" s="97"/>
      <c r="AB89" s="96"/>
      <c r="AC89" s="97"/>
      <c r="AD89" s="96"/>
      <c r="AE89" s="97"/>
      <c r="AF89" s="96"/>
      <c r="AG89" s="97"/>
      <c r="AH89" s="96"/>
      <c r="AI89" s="97"/>
      <c r="AJ89" s="96"/>
      <c r="AK89" s="97"/>
      <c r="AL89" s="96"/>
      <c r="AM89" s="97"/>
      <c r="AN89" s="96"/>
      <c r="AO89" s="97"/>
      <c r="AP89" s="96"/>
      <c r="AQ89" s="97"/>
      <c r="AR89" s="96"/>
      <c r="AS89" s="97"/>
      <c r="AT89" s="96"/>
      <c r="AU89" s="97"/>
      <c r="AV89" s="96"/>
      <c r="AW89" s="97"/>
      <c r="AX89" s="96"/>
      <c r="AY89" s="97">
        <f t="shared" si="2"/>
        <v>0</v>
      </c>
      <c r="AZ89" s="98"/>
    </row>
    <row r="90" spans="1:52" ht="13" customHeight="1">
      <c r="A90" s="1944"/>
      <c r="B90" s="95"/>
      <c r="C90" s="30"/>
      <c r="D90" s="96"/>
      <c r="E90" s="97"/>
      <c r="F90" s="96"/>
      <c r="G90" s="97"/>
      <c r="H90" s="96"/>
      <c r="I90" s="97"/>
      <c r="J90" s="96"/>
      <c r="K90" s="97"/>
      <c r="L90" s="96"/>
      <c r="M90" s="97"/>
      <c r="N90" s="96"/>
      <c r="O90" s="97"/>
      <c r="P90" s="96"/>
      <c r="Q90" s="97"/>
      <c r="R90" s="96"/>
      <c r="S90" s="97"/>
      <c r="T90" s="96"/>
      <c r="U90" s="97"/>
      <c r="V90" s="96"/>
      <c r="W90" s="97"/>
      <c r="X90" s="96"/>
      <c r="Y90" s="97"/>
      <c r="Z90" s="96"/>
      <c r="AA90" s="97"/>
      <c r="AB90" s="96"/>
      <c r="AC90" s="97"/>
      <c r="AD90" s="96"/>
      <c r="AE90" s="97"/>
      <c r="AF90" s="96"/>
      <c r="AG90" s="97"/>
      <c r="AH90" s="96"/>
      <c r="AI90" s="97"/>
      <c r="AJ90" s="96"/>
      <c r="AK90" s="97"/>
      <c r="AL90" s="96"/>
      <c r="AM90" s="97"/>
      <c r="AN90" s="96"/>
      <c r="AO90" s="97"/>
      <c r="AP90" s="96"/>
      <c r="AQ90" s="97"/>
      <c r="AR90" s="96"/>
      <c r="AS90" s="97"/>
      <c r="AT90" s="96"/>
      <c r="AU90" s="97"/>
      <c r="AV90" s="96"/>
      <c r="AW90" s="97"/>
      <c r="AX90" s="96"/>
      <c r="AY90" s="97">
        <f t="shared" si="2"/>
        <v>0</v>
      </c>
      <c r="AZ90" s="98"/>
    </row>
    <row r="91" spans="1:52" ht="13" customHeight="1">
      <c r="A91" s="1944"/>
      <c r="B91" s="95"/>
      <c r="C91" s="30"/>
      <c r="D91" s="96"/>
      <c r="E91" s="97"/>
      <c r="F91" s="96"/>
      <c r="G91" s="97"/>
      <c r="H91" s="96"/>
      <c r="I91" s="97"/>
      <c r="J91" s="96"/>
      <c r="K91" s="97"/>
      <c r="L91" s="96"/>
      <c r="M91" s="97"/>
      <c r="N91" s="96"/>
      <c r="O91" s="97"/>
      <c r="P91" s="96"/>
      <c r="Q91" s="97"/>
      <c r="R91" s="96"/>
      <c r="S91" s="97"/>
      <c r="T91" s="96"/>
      <c r="U91" s="97"/>
      <c r="V91" s="96"/>
      <c r="W91" s="97"/>
      <c r="X91" s="96"/>
      <c r="Y91" s="97"/>
      <c r="Z91" s="96"/>
      <c r="AA91" s="97"/>
      <c r="AB91" s="96"/>
      <c r="AC91" s="97"/>
      <c r="AD91" s="96"/>
      <c r="AE91" s="97"/>
      <c r="AF91" s="96"/>
      <c r="AG91" s="97"/>
      <c r="AH91" s="96"/>
      <c r="AI91" s="97"/>
      <c r="AJ91" s="96"/>
      <c r="AK91" s="97"/>
      <c r="AL91" s="96"/>
      <c r="AM91" s="97"/>
      <c r="AN91" s="96"/>
      <c r="AO91" s="97"/>
      <c r="AP91" s="96"/>
      <c r="AQ91" s="97"/>
      <c r="AR91" s="96"/>
      <c r="AS91" s="97"/>
      <c r="AT91" s="96"/>
      <c r="AU91" s="97"/>
      <c r="AV91" s="96"/>
      <c r="AW91" s="97"/>
      <c r="AX91" s="96"/>
      <c r="AY91" s="97">
        <f t="shared" si="2"/>
        <v>0</v>
      </c>
      <c r="AZ91" s="98"/>
    </row>
    <row r="92" spans="1:52" ht="13" customHeight="1">
      <c r="A92" s="1944"/>
      <c r="B92" s="95"/>
      <c r="C92" s="30"/>
      <c r="D92" s="96"/>
      <c r="E92" s="97"/>
      <c r="F92" s="96"/>
      <c r="G92" s="97"/>
      <c r="H92" s="96"/>
      <c r="I92" s="97"/>
      <c r="J92" s="96"/>
      <c r="K92" s="97"/>
      <c r="L92" s="96"/>
      <c r="M92" s="97"/>
      <c r="N92" s="96"/>
      <c r="O92" s="97"/>
      <c r="P92" s="96"/>
      <c r="Q92" s="97"/>
      <c r="R92" s="96"/>
      <c r="S92" s="97"/>
      <c r="T92" s="96"/>
      <c r="U92" s="97"/>
      <c r="V92" s="96"/>
      <c r="W92" s="97"/>
      <c r="X92" s="96"/>
      <c r="Y92" s="97"/>
      <c r="Z92" s="96"/>
      <c r="AA92" s="97"/>
      <c r="AB92" s="96"/>
      <c r="AC92" s="97"/>
      <c r="AD92" s="96"/>
      <c r="AE92" s="97"/>
      <c r="AF92" s="96"/>
      <c r="AG92" s="97"/>
      <c r="AH92" s="96"/>
      <c r="AI92" s="97"/>
      <c r="AJ92" s="96"/>
      <c r="AK92" s="97"/>
      <c r="AL92" s="96"/>
      <c r="AM92" s="97"/>
      <c r="AN92" s="96"/>
      <c r="AO92" s="97"/>
      <c r="AP92" s="96"/>
      <c r="AQ92" s="97"/>
      <c r="AR92" s="96"/>
      <c r="AS92" s="97"/>
      <c r="AT92" s="96"/>
      <c r="AU92" s="97"/>
      <c r="AV92" s="96"/>
      <c r="AW92" s="97"/>
      <c r="AX92" s="96"/>
      <c r="AY92" s="97">
        <f t="shared" si="2"/>
        <v>0</v>
      </c>
      <c r="AZ92" s="98"/>
    </row>
    <row r="93" spans="1:52" ht="13" customHeight="1">
      <c r="A93" s="1944"/>
      <c r="B93" s="95"/>
      <c r="C93" s="30"/>
      <c r="D93" s="96"/>
      <c r="E93" s="97"/>
      <c r="F93" s="96"/>
      <c r="G93" s="97"/>
      <c r="H93" s="96"/>
      <c r="I93" s="97"/>
      <c r="J93" s="96"/>
      <c r="K93" s="97"/>
      <c r="L93" s="96"/>
      <c r="M93" s="97"/>
      <c r="N93" s="96"/>
      <c r="O93" s="97"/>
      <c r="P93" s="96"/>
      <c r="Q93" s="97"/>
      <c r="R93" s="96"/>
      <c r="S93" s="97"/>
      <c r="T93" s="96"/>
      <c r="U93" s="97"/>
      <c r="V93" s="96"/>
      <c r="W93" s="97"/>
      <c r="X93" s="96"/>
      <c r="Y93" s="97"/>
      <c r="Z93" s="96"/>
      <c r="AA93" s="97"/>
      <c r="AB93" s="96"/>
      <c r="AC93" s="97"/>
      <c r="AD93" s="96"/>
      <c r="AE93" s="97"/>
      <c r="AF93" s="96"/>
      <c r="AG93" s="97"/>
      <c r="AH93" s="96"/>
      <c r="AI93" s="97"/>
      <c r="AJ93" s="96"/>
      <c r="AK93" s="97"/>
      <c r="AL93" s="96"/>
      <c r="AM93" s="97"/>
      <c r="AN93" s="96"/>
      <c r="AO93" s="97"/>
      <c r="AP93" s="96"/>
      <c r="AQ93" s="97"/>
      <c r="AR93" s="96"/>
      <c r="AS93" s="97"/>
      <c r="AT93" s="96"/>
      <c r="AU93" s="97"/>
      <c r="AV93" s="96"/>
      <c r="AW93" s="97"/>
      <c r="AX93" s="96"/>
      <c r="AY93" s="97">
        <f t="shared" si="2"/>
        <v>0</v>
      </c>
      <c r="AZ93" s="98"/>
    </row>
    <row r="94" spans="1:52" ht="13" customHeight="1">
      <c r="A94" s="1944"/>
      <c r="B94" s="95"/>
      <c r="C94" s="30"/>
      <c r="D94" s="96"/>
      <c r="E94" s="97"/>
      <c r="F94" s="96"/>
      <c r="G94" s="97"/>
      <c r="H94" s="96"/>
      <c r="I94" s="97"/>
      <c r="J94" s="96"/>
      <c r="K94" s="97"/>
      <c r="L94" s="96"/>
      <c r="M94" s="97"/>
      <c r="N94" s="96"/>
      <c r="O94" s="97"/>
      <c r="P94" s="96"/>
      <c r="Q94" s="97"/>
      <c r="R94" s="96"/>
      <c r="S94" s="97"/>
      <c r="T94" s="96"/>
      <c r="U94" s="97"/>
      <c r="V94" s="96"/>
      <c r="W94" s="97"/>
      <c r="X94" s="96"/>
      <c r="Y94" s="97"/>
      <c r="Z94" s="96"/>
      <c r="AA94" s="97"/>
      <c r="AB94" s="96"/>
      <c r="AC94" s="97"/>
      <c r="AD94" s="96"/>
      <c r="AE94" s="97"/>
      <c r="AF94" s="96"/>
      <c r="AG94" s="97"/>
      <c r="AH94" s="96"/>
      <c r="AI94" s="97"/>
      <c r="AJ94" s="96"/>
      <c r="AK94" s="97"/>
      <c r="AL94" s="96"/>
      <c r="AM94" s="97"/>
      <c r="AN94" s="96"/>
      <c r="AO94" s="97"/>
      <c r="AP94" s="96"/>
      <c r="AQ94" s="97"/>
      <c r="AR94" s="96"/>
      <c r="AS94" s="97"/>
      <c r="AT94" s="96"/>
      <c r="AU94" s="97"/>
      <c r="AV94" s="96"/>
      <c r="AW94" s="97"/>
      <c r="AX94" s="96"/>
      <c r="AY94" s="97">
        <f t="shared" si="2"/>
        <v>0</v>
      </c>
      <c r="AZ94" s="98"/>
    </row>
    <row r="95" spans="1:52" ht="13" customHeight="1" thickBot="1">
      <c r="A95" s="1945"/>
      <c r="B95" s="99"/>
      <c r="C95" s="10"/>
      <c r="D95" s="100"/>
      <c r="E95" s="3"/>
      <c r="F95" s="100"/>
      <c r="G95" s="3"/>
      <c r="H95" s="100"/>
      <c r="I95" s="3"/>
      <c r="J95" s="100"/>
      <c r="K95" s="3"/>
      <c r="L95" s="100"/>
      <c r="M95" s="3"/>
      <c r="N95" s="100"/>
      <c r="O95" s="3"/>
      <c r="P95" s="100"/>
      <c r="Q95" s="3"/>
      <c r="R95" s="100"/>
      <c r="S95" s="3"/>
      <c r="T95" s="100"/>
      <c r="U95" s="3"/>
      <c r="V95" s="100"/>
      <c r="W95" s="3"/>
      <c r="X95" s="100"/>
      <c r="Y95" s="3"/>
      <c r="Z95" s="100"/>
      <c r="AA95" s="3"/>
      <c r="AB95" s="100"/>
      <c r="AC95" s="3"/>
      <c r="AD95" s="100"/>
      <c r="AE95" s="3"/>
      <c r="AF95" s="100"/>
      <c r="AG95" s="3"/>
      <c r="AH95" s="100"/>
      <c r="AI95" s="3"/>
      <c r="AJ95" s="100"/>
      <c r="AK95" s="3"/>
      <c r="AL95" s="100"/>
      <c r="AM95" s="3"/>
      <c r="AN95" s="100"/>
      <c r="AO95" s="3"/>
      <c r="AP95" s="100"/>
      <c r="AQ95" s="3"/>
      <c r="AR95" s="100"/>
      <c r="AS95" s="3"/>
      <c r="AT95" s="100"/>
      <c r="AU95" s="3"/>
      <c r="AV95" s="100"/>
      <c r="AW95" s="3"/>
      <c r="AX95" s="100"/>
      <c r="AY95" s="3">
        <f t="shared" si="2"/>
        <v>0</v>
      </c>
      <c r="AZ95" s="101"/>
    </row>
    <row r="96" spans="1:52" ht="13" customHeight="1">
      <c r="A96" s="1943" t="s">
        <v>40</v>
      </c>
      <c r="B96" s="102"/>
      <c r="C96" s="103"/>
      <c r="D96" s="92"/>
      <c r="E96" s="93"/>
      <c r="F96" s="92"/>
      <c r="G96" s="93"/>
      <c r="H96" s="92"/>
      <c r="I96" s="93"/>
      <c r="J96" s="92"/>
      <c r="K96" s="93"/>
      <c r="L96" s="92"/>
      <c r="M96" s="93"/>
      <c r="N96" s="92"/>
      <c r="O96" s="93"/>
      <c r="P96" s="92"/>
      <c r="Q96" s="93"/>
      <c r="R96" s="92"/>
      <c r="S96" s="93"/>
      <c r="T96" s="92"/>
      <c r="U96" s="93"/>
      <c r="V96" s="92"/>
      <c r="W96" s="93"/>
      <c r="X96" s="92"/>
      <c r="Y96" s="93"/>
      <c r="Z96" s="92"/>
      <c r="AA96" s="93"/>
      <c r="AB96" s="92"/>
      <c r="AC96" s="93"/>
      <c r="AD96" s="92"/>
      <c r="AE96" s="93"/>
      <c r="AF96" s="92"/>
      <c r="AG96" s="93"/>
      <c r="AH96" s="92"/>
      <c r="AI96" s="93"/>
      <c r="AJ96" s="92"/>
      <c r="AK96" s="93"/>
      <c r="AL96" s="92"/>
      <c r="AM96" s="93"/>
      <c r="AN96" s="92"/>
      <c r="AO96" s="93"/>
      <c r="AP96" s="92"/>
      <c r="AQ96" s="93"/>
      <c r="AR96" s="92"/>
      <c r="AS96" s="93"/>
      <c r="AT96" s="92"/>
      <c r="AU96" s="93"/>
      <c r="AV96" s="92"/>
      <c r="AW96" s="93"/>
      <c r="AX96" s="92"/>
      <c r="AY96" s="93">
        <f t="shared" ref="AY96:AY119" si="3">SUM(C96:AX96)</f>
        <v>0</v>
      </c>
      <c r="AZ96" s="104"/>
    </row>
    <row r="97" spans="1:52" ht="13" customHeight="1">
      <c r="A97" s="1944"/>
      <c r="B97" s="95"/>
      <c r="C97" s="30"/>
      <c r="D97" s="96"/>
      <c r="E97" s="97"/>
      <c r="F97" s="96"/>
      <c r="G97" s="97"/>
      <c r="H97" s="96"/>
      <c r="I97" s="97"/>
      <c r="J97" s="96"/>
      <c r="K97" s="97"/>
      <c r="L97" s="96"/>
      <c r="M97" s="97"/>
      <c r="N97" s="96"/>
      <c r="O97" s="97"/>
      <c r="P97" s="96"/>
      <c r="Q97" s="97"/>
      <c r="R97" s="96"/>
      <c r="S97" s="97"/>
      <c r="T97" s="96"/>
      <c r="U97" s="97"/>
      <c r="V97" s="96"/>
      <c r="W97" s="97"/>
      <c r="X97" s="96"/>
      <c r="Y97" s="97"/>
      <c r="Z97" s="96"/>
      <c r="AA97" s="97"/>
      <c r="AB97" s="96"/>
      <c r="AC97" s="97"/>
      <c r="AD97" s="96"/>
      <c r="AE97" s="97"/>
      <c r="AF97" s="96"/>
      <c r="AG97" s="97"/>
      <c r="AH97" s="96"/>
      <c r="AI97" s="97"/>
      <c r="AJ97" s="96"/>
      <c r="AK97" s="97"/>
      <c r="AL97" s="96"/>
      <c r="AM97" s="97"/>
      <c r="AN97" s="96"/>
      <c r="AO97" s="97"/>
      <c r="AP97" s="96"/>
      <c r="AQ97" s="97"/>
      <c r="AR97" s="96"/>
      <c r="AS97" s="97"/>
      <c r="AT97" s="96"/>
      <c r="AU97" s="97"/>
      <c r="AV97" s="96"/>
      <c r="AW97" s="97"/>
      <c r="AX97" s="96"/>
      <c r="AY97" s="97">
        <f t="shared" si="3"/>
        <v>0</v>
      </c>
      <c r="AZ97" s="98"/>
    </row>
    <row r="98" spans="1:52" ht="13" customHeight="1">
      <c r="A98" s="1944"/>
      <c r="B98" s="95"/>
      <c r="C98" s="30"/>
      <c r="D98" s="96"/>
      <c r="E98" s="97"/>
      <c r="F98" s="96"/>
      <c r="G98" s="97"/>
      <c r="H98" s="96"/>
      <c r="I98" s="97"/>
      <c r="J98" s="96"/>
      <c r="K98" s="97"/>
      <c r="L98" s="96"/>
      <c r="M98" s="97"/>
      <c r="N98" s="96"/>
      <c r="O98" s="97"/>
      <c r="P98" s="96"/>
      <c r="Q98" s="97"/>
      <c r="R98" s="96"/>
      <c r="S98" s="97"/>
      <c r="T98" s="96"/>
      <c r="U98" s="97"/>
      <c r="V98" s="96"/>
      <c r="W98" s="97"/>
      <c r="X98" s="96"/>
      <c r="Y98" s="97"/>
      <c r="Z98" s="96"/>
      <c r="AA98" s="97"/>
      <c r="AB98" s="96"/>
      <c r="AC98" s="97"/>
      <c r="AD98" s="96"/>
      <c r="AE98" s="97"/>
      <c r="AF98" s="96"/>
      <c r="AG98" s="97"/>
      <c r="AH98" s="96"/>
      <c r="AI98" s="97"/>
      <c r="AJ98" s="96"/>
      <c r="AK98" s="97"/>
      <c r="AL98" s="96"/>
      <c r="AM98" s="97"/>
      <c r="AN98" s="96"/>
      <c r="AO98" s="97"/>
      <c r="AP98" s="96"/>
      <c r="AQ98" s="97"/>
      <c r="AR98" s="96"/>
      <c r="AS98" s="97"/>
      <c r="AT98" s="96"/>
      <c r="AU98" s="97"/>
      <c r="AV98" s="96"/>
      <c r="AW98" s="97"/>
      <c r="AX98" s="96"/>
      <c r="AY98" s="97">
        <f t="shared" si="3"/>
        <v>0</v>
      </c>
      <c r="AZ98" s="98"/>
    </row>
    <row r="99" spans="1:52" ht="13" customHeight="1">
      <c r="A99" s="1944"/>
      <c r="B99" s="95"/>
      <c r="C99" s="30"/>
      <c r="D99" s="96"/>
      <c r="E99" s="97"/>
      <c r="F99" s="96"/>
      <c r="G99" s="97"/>
      <c r="H99" s="96"/>
      <c r="I99" s="97"/>
      <c r="J99" s="96"/>
      <c r="K99" s="97"/>
      <c r="L99" s="96"/>
      <c r="M99" s="97"/>
      <c r="N99" s="96"/>
      <c r="O99" s="97"/>
      <c r="P99" s="96"/>
      <c r="Q99" s="97"/>
      <c r="R99" s="96"/>
      <c r="S99" s="97"/>
      <c r="T99" s="96"/>
      <c r="U99" s="97"/>
      <c r="V99" s="96"/>
      <c r="W99" s="97"/>
      <c r="X99" s="96"/>
      <c r="Y99" s="97"/>
      <c r="Z99" s="96"/>
      <c r="AA99" s="97"/>
      <c r="AB99" s="96"/>
      <c r="AC99" s="97"/>
      <c r="AD99" s="96"/>
      <c r="AE99" s="97"/>
      <c r="AF99" s="96"/>
      <c r="AG99" s="97"/>
      <c r="AH99" s="96"/>
      <c r="AI99" s="97"/>
      <c r="AJ99" s="96"/>
      <c r="AK99" s="97"/>
      <c r="AL99" s="96"/>
      <c r="AM99" s="97"/>
      <c r="AN99" s="96"/>
      <c r="AO99" s="97"/>
      <c r="AP99" s="96"/>
      <c r="AQ99" s="97"/>
      <c r="AR99" s="96"/>
      <c r="AS99" s="97"/>
      <c r="AT99" s="96"/>
      <c r="AU99" s="97"/>
      <c r="AV99" s="96"/>
      <c r="AW99" s="97"/>
      <c r="AX99" s="96"/>
      <c r="AY99" s="97">
        <f t="shared" si="3"/>
        <v>0</v>
      </c>
      <c r="AZ99" s="98"/>
    </row>
    <row r="100" spans="1:52" ht="13" customHeight="1">
      <c r="A100" s="1944"/>
      <c r="B100" s="95"/>
      <c r="C100" s="30"/>
      <c r="D100" s="96"/>
      <c r="E100" s="97"/>
      <c r="F100" s="96"/>
      <c r="G100" s="97"/>
      <c r="H100" s="96"/>
      <c r="I100" s="97"/>
      <c r="J100" s="96"/>
      <c r="K100" s="97"/>
      <c r="L100" s="96"/>
      <c r="M100" s="97"/>
      <c r="N100" s="96"/>
      <c r="O100" s="97"/>
      <c r="P100" s="96"/>
      <c r="Q100" s="97"/>
      <c r="R100" s="96"/>
      <c r="S100" s="97"/>
      <c r="T100" s="96"/>
      <c r="U100" s="97"/>
      <c r="V100" s="96"/>
      <c r="W100" s="97"/>
      <c r="X100" s="96"/>
      <c r="Y100" s="97"/>
      <c r="Z100" s="96"/>
      <c r="AA100" s="97"/>
      <c r="AB100" s="96"/>
      <c r="AC100" s="97"/>
      <c r="AD100" s="96"/>
      <c r="AE100" s="97"/>
      <c r="AF100" s="96"/>
      <c r="AG100" s="97"/>
      <c r="AH100" s="96"/>
      <c r="AI100" s="97"/>
      <c r="AJ100" s="96"/>
      <c r="AK100" s="97"/>
      <c r="AL100" s="96"/>
      <c r="AM100" s="97"/>
      <c r="AN100" s="96"/>
      <c r="AO100" s="97"/>
      <c r="AP100" s="96"/>
      <c r="AQ100" s="97"/>
      <c r="AR100" s="96"/>
      <c r="AS100" s="97"/>
      <c r="AT100" s="96"/>
      <c r="AU100" s="97"/>
      <c r="AV100" s="96"/>
      <c r="AW100" s="97"/>
      <c r="AX100" s="96"/>
      <c r="AY100" s="97">
        <f t="shared" si="3"/>
        <v>0</v>
      </c>
      <c r="AZ100" s="98"/>
    </row>
    <row r="101" spans="1:52" ht="13" customHeight="1">
      <c r="A101" s="1944"/>
      <c r="B101" s="95"/>
      <c r="C101" s="30"/>
      <c r="D101" s="96"/>
      <c r="E101" s="97"/>
      <c r="F101" s="96"/>
      <c r="G101" s="97"/>
      <c r="H101" s="96"/>
      <c r="I101" s="97"/>
      <c r="J101" s="96"/>
      <c r="K101" s="97"/>
      <c r="L101" s="96"/>
      <c r="M101" s="97"/>
      <c r="N101" s="96"/>
      <c r="O101" s="97"/>
      <c r="P101" s="96"/>
      <c r="Q101" s="97"/>
      <c r="R101" s="96"/>
      <c r="S101" s="97"/>
      <c r="T101" s="96"/>
      <c r="U101" s="97"/>
      <c r="V101" s="96"/>
      <c r="W101" s="97"/>
      <c r="X101" s="96"/>
      <c r="Y101" s="97"/>
      <c r="Z101" s="96"/>
      <c r="AA101" s="97"/>
      <c r="AB101" s="96"/>
      <c r="AC101" s="97"/>
      <c r="AD101" s="96"/>
      <c r="AE101" s="97"/>
      <c r="AF101" s="96"/>
      <c r="AG101" s="97"/>
      <c r="AH101" s="96"/>
      <c r="AI101" s="97"/>
      <c r="AJ101" s="96"/>
      <c r="AK101" s="97"/>
      <c r="AL101" s="96"/>
      <c r="AM101" s="97"/>
      <c r="AN101" s="96"/>
      <c r="AO101" s="97"/>
      <c r="AP101" s="96"/>
      <c r="AQ101" s="97"/>
      <c r="AR101" s="96"/>
      <c r="AS101" s="97"/>
      <c r="AT101" s="96"/>
      <c r="AU101" s="97"/>
      <c r="AV101" s="96"/>
      <c r="AW101" s="97"/>
      <c r="AX101" s="96"/>
      <c r="AY101" s="97">
        <f t="shared" si="3"/>
        <v>0</v>
      </c>
      <c r="AZ101" s="98"/>
    </row>
    <row r="102" spans="1:52" ht="13" customHeight="1">
      <c r="A102" s="1944"/>
      <c r="B102" s="95"/>
      <c r="C102" s="30"/>
      <c r="D102" s="96"/>
      <c r="E102" s="97"/>
      <c r="F102" s="96"/>
      <c r="G102" s="97"/>
      <c r="H102" s="96"/>
      <c r="I102" s="97"/>
      <c r="J102" s="96"/>
      <c r="K102" s="97"/>
      <c r="L102" s="96"/>
      <c r="M102" s="97"/>
      <c r="N102" s="96"/>
      <c r="O102" s="97"/>
      <c r="P102" s="96"/>
      <c r="Q102" s="97"/>
      <c r="R102" s="96"/>
      <c r="S102" s="97"/>
      <c r="T102" s="96"/>
      <c r="U102" s="97"/>
      <c r="V102" s="96"/>
      <c r="W102" s="97"/>
      <c r="X102" s="96"/>
      <c r="Y102" s="97"/>
      <c r="Z102" s="96"/>
      <c r="AA102" s="97"/>
      <c r="AB102" s="96"/>
      <c r="AC102" s="97"/>
      <c r="AD102" s="96"/>
      <c r="AE102" s="97"/>
      <c r="AF102" s="96"/>
      <c r="AG102" s="97"/>
      <c r="AH102" s="96"/>
      <c r="AI102" s="97"/>
      <c r="AJ102" s="96"/>
      <c r="AK102" s="97"/>
      <c r="AL102" s="96"/>
      <c r="AM102" s="97"/>
      <c r="AN102" s="96"/>
      <c r="AO102" s="97"/>
      <c r="AP102" s="96"/>
      <c r="AQ102" s="97"/>
      <c r="AR102" s="96"/>
      <c r="AS102" s="97"/>
      <c r="AT102" s="96"/>
      <c r="AU102" s="97"/>
      <c r="AV102" s="96"/>
      <c r="AW102" s="97"/>
      <c r="AX102" s="96"/>
      <c r="AY102" s="97">
        <f t="shared" si="3"/>
        <v>0</v>
      </c>
      <c r="AZ102" s="98"/>
    </row>
    <row r="103" spans="1:52" ht="13" customHeight="1" thickBot="1">
      <c r="A103" s="1945"/>
      <c r="B103" s="99"/>
      <c r="C103" s="10"/>
      <c r="D103" s="100"/>
      <c r="E103" s="3"/>
      <c r="F103" s="100"/>
      <c r="G103" s="3"/>
      <c r="H103" s="100"/>
      <c r="I103" s="3"/>
      <c r="J103" s="100"/>
      <c r="K103" s="3"/>
      <c r="L103" s="100"/>
      <c r="M103" s="3"/>
      <c r="N103" s="100"/>
      <c r="O103" s="3"/>
      <c r="P103" s="100"/>
      <c r="Q103" s="3"/>
      <c r="R103" s="100"/>
      <c r="S103" s="3"/>
      <c r="T103" s="100"/>
      <c r="U103" s="3"/>
      <c r="V103" s="100"/>
      <c r="W103" s="3"/>
      <c r="X103" s="100"/>
      <c r="Y103" s="3"/>
      <c r="Z103" s="100"/>
      <c r="AA103" s="3"/>
      <c r="AB103" s="100"/>
      <c r="AC103" s="3"/>
      <c r="AD103" s="100"/>
      <c r="AE103" s="3"/>
      <c r="AF103" s="100"/>
      <c r="AG103" s="3"/>
      <c r="AH103" s="100"/>
      <c r="AI103" s="3"/>
      <c r="AJ103" s="100"/>
      <c r="AK103" s="3"/>
      <c r="AL103" s="100"/>
      <c r="AM103" s="3"/>
      <c r="AN103" s="100"/>
      <c r="AO103" s="3"/>
      <c r="AP103" s="100"/>
      <c r="AQ103" s="3"/>
      <c r="AR103" s="100"/>
      <c r="AS103" s="3"/>
      <c r="AT103" s="100"/>
      <c r="AU103" s="3"/>
      <c r="AV103" s="100"/>
      <c r="AW103" s="3"/>
      <c r="AX103" s="100"/>
      <c r="AY103" s="3">
        <f t="shared" si="3"/>
        <v>0</v>
      </c>
      <c r="AZ103" s="101"/>
    </row>
    <row r="104" spans="1:52" ht="13" customHeight="1">
      <c r="A104" s="1943" t="s">
        <v>41</v>
      </c>
      <c r="B104" s="102"/>
      <c r="C104" s="103"/>
      <c r="D104" s="92"/>
      <c r="E104" s="93"/>
      <c r="F104" s="92"/>
      <c r="G104" s="93"/>
      <c r="H104" s="92"/>
      <c r="I104" s="93"/>
      <c r="J104" s="92"/>
      <c r="K104" s="93"/>
      <c r="L104" s="92"/>
      <c r="M104" s="93"/>
      <c r="N104" s="92"/>
      <c r="O104" s="93"/>
      <c r="P104" s="92"/>
      <c r="Q104" s="93"/>
      <c r="R104" s="92"/>
      <c r="S104" s="93"/>
      <c r="T104" s="92"/>
      <c r="U104" s="93"/>
      <c r="V104" s="92"/>
      <c r="W104" s="93"/>
      <c r="X104" s="92"/>
      <c r="Y104" s="93"/>
      <c r="Z104" s="92"/>
      <c r="AA104" s="93"/>
      <c r="AB104" s="92"/>
      <c r="AC104" s="93"/>
      <c r="AD104" s="92"/>
      <c r="AE104" s="93"/>
      <c r="AF104" s="92"/>
      <c r="AG104" s="93"/>
      <c r="AH104" s="92"/>
      <c r="AI104" s="93"/>
      <c r="AJ104" s="92"/>
      <c r="AK104" s="93"/>
      <c r="AL104" s="92"/>
      <c r="AM104" s="93"/>
      <c r="AN104" s="92"/>
      <c r="AO104" s="93"/>
      <c r="AP104" s="92"/>
      <c r="AQ104" s="93"/>
      <c r="AR104" s="92"/>
      <c r="AS104" s="93"/>
      <c r="AT104" s="92"/>
      <c r="AU104" s="93"/>
      <c r="AV104" s="92"/>
      <c r="AW104" s="93"/>
      <c r="AX104" s="92"/>
      <c r="AY104" s="93">
        <f t="shared" si="3"/>
        <v>0</v>
      </c>
      <c r="AZ104" s="104"/>
    </row>
    <row r="105" spans="1:52" ht="13" customHeight="1">
      <c r="A105" s="1944"/>
      <c r="B105" s="95"/>
      <c r="C105" s="30"/>
      <c r="D105" s="96"/>
      <c r="E105" s="97"/>
      <c r="F105" s="96"/>
      <c r="G105" s="97"/>
      <c r="H105" s="96"/>
      <c r="I105" s="97"/>
      <c r="J105" s="96"/>
      <c r="K105" s="97"/>
      <c r="L105" s="96"/>
      <c r="M105" s="97"/>
      <c r="N105" s="96"/>
      <c r="O105" s="97"/>
      <c r="P105" s="96"/>
      <c r="Q105" s="97"/>
      <c r="R105" s="96"/>
      <c r="S105" s="97"/>
      <c r="T105" s="96"/>
      <c r="U105" s="97"/>
      <c r="V105" s="96"/>
      <c r="W105" s="97"/>
      <c r="X105" s="96"/>
      <c r="Y105" s="97"/>
      <c r="Z105" s="96"/>
      <c r="AA105" s="97"/>
      <c r="AB105" s="96"/>
      <c r="AC105" s="97"/>
      <c r="AD105" s="96"/>
      <c r="AE105" s="97"/>
      <c r="AF105" s="96"/>
      <c r="AG105" s="97"/>
      <c r="AH105" s="96"/>
      <c r="AI105" s="97"/>
      <c r="AJ105" s="96"/>
      <c r="AK105" s="97"/>
      <c r="AL105" s="96"/>
      <c r="AM105" s="97"/>
      <c r="AN105" s="96"/>
      <c r="AO105" s="97"/>
      <c r="AP105" s="96"/>
      <c r="AQ105" s="97"/>
      <c r="AR105" s="96"/>
      <c r="AS105" s="97"/>
      <c r="AT105" s="96"/>
      <c r="AU105" s="97"/>
      <c r="AV105" s="96"/>
      <c r="AW105" s="97"/>
      <c r="AX105" s="96"/>
      <c r="AY105" s="97">
        <f t="shared" si="3"/>
        <v>0</v>
      </c>
      <c r="AZ105" s="98"/>
    </row>
    <row r="106" spans="1:52" ht="13" customHeight="1">
      <c r="A106" s="1944"/>
      <c r="B106" s="95"/>
      <c r="C106" s="30"/>
      <c r="D106" s="96"/>
      <c r="E106" s="97"/>
      <c r="F106" s="96"/>
      <c r="G106" s="97"/>
      <c r="H106" s="96"/>
      <c r="I106" s="97"/>
      <c r="J106" s="96"/>
      <c r="K106" s="97"/>
      <c r="L106" s="96"/>
      <c r="M106" s="97"/>
      <c r="N106" s="96"/>
      <c r="O106" s="97"/>
      <c r="P106" s="96"/>
      <c r="Q106" s="97"/>
      <c r="R106" s="96"/>
      <c r="S106" s="97"/>
      <c r="T106" s="96"/>
      <c r="U106" s="97"/>
      <c r="V106" s="96"/>
      <c r="W106" s="97"/>
      <c r="X106" s="96"/>
      <c r="Y106" s="97"/>
      <c r="Z106" s="96"/>
      <c r="AA106" s="97"/>
      <c r="AB106" s="96"/>
      <c r="AC106" s="97"/>
      <c r="AD106" s="96"/>
      <c r="AE106" s="97"/>
      <c r="AF106" s="96"/>
      <c r="AG106" s="97"/>
      <c r="AH106" s="96"/>
      <c r="AI106" s="97"/>
      <c r="AJ106" s="96"/>
      <c r="AK106" s="97"/>
      <c r="AL106" s="96"/>
      <c r="AM106" s="97"/>
      <c r="AN106" s="96"/>
      <c r="AO106" s="97"/>
      <c r="AP106" s="96"/>
      <c r="AQ106" s="97"/>
      <c r="AR106" s="96"/>
      <c r="AS106" s="97"/>
      <c r="AT106" s="96"/>
      <c r="AU106" s="97"/>
      <c r="AV106" s="96"/>
      <c r="AW106" s="97"/>
      <c r="AX106" s="96"/>
      <c r="AY106" s="97">
        <f t="shared" si="3"/>
        <v>0</v>
      </c>
      <c r="AZ106" s="98"/>
    </row>
    <row r="107" spans="1:52" ht="13" customHeight="1">
      <c r="A107" s="1944"/>
      <c r="B107" s="95"/>
      <c r="C107" s="30"/>
      <c r="D107" s="96"/>
      <c r="E107" s="97"/>
      <c r="F107" s="96"/>
      <c r="G107" s="97"/>
      <c r="H107" s="96"/>
      <c r="I107" s="97"/>
      <c r="J107" s="96"/>
      <c r="K107" s="97"/>
      <c r="L107" s="96"/>
      <c r="M107" s="97"/>
      <c r="N107" s="96"/>
      <c r="O107" s="97"/>
      <c r="P107" s="96"/>
      <c r="Q107" s="97"/>
      <c r="R107" s="96"/>
      <c r="S107" s="97"/>
      <c r="T107" s="96"/>
      <c r="U107" s="97"/>
      <c r="V107" s="96"/>
      <c r="W107" s="97"/>
      <c r="X107" s="96"/>
      <c r="Y107" s="97"/>
      <c r="Z107" s="96"/>
      <c r="AA107" s="97"/>
      <c r="AB107" s="96"/>
      <c r="AC107" s="97"/>
      <c r="AD107" s="96"/>
      <c r="AE107" s="97"/>
      <c r="AF107" s="96"/>
      <c r="AG107" s="97"/>
      <c r="AH107" s="96"/>
      <c r="AI107" s="97"/>
      <c r="AJ107" s="96"/>
      <c r="AK107" s="97"/>
      <c r="AL107" s="96"/>
      <c r="AM107" s="97"/>
      <c r="AN107" s="96"/>
      <c r="AO107" s="97"/>
      <c r="AP107" s="96"/>
      <c r="AQ107" s="97"/>
      <c r="AR107" s="96"/>
      <c r="AS107" s="97"/>
      <c r="AT107" s="96"/>
      <c r="AU107" s="97"/>
      <c r="AV107" s="96"/>
      <c r="AW107" s="97"/>
      <c r="AX107" s="96"/>
      <c r="AY107" s="97">
        <f t="shared" si="3"/>
        <v>0</v>
      </c>
      <c r="AZ107" s="98"/>
    </row>
    <row r="108" spans="1:52" ht="13" customHeight="1">
      <c r="A108" s="1944"/>
      <c r="B108" s="95"/>
      <c r="C108" s="30"/>
      <c r="D108" s="96"/>
      <c r="E108" s="97"/>
      <c r="F108" s="96"/>
      <c r="G108" s="97"/>
      <c r="H108" s="96"/>
      <c r="I108" s="97"/>
      <c r="J108" s="96"/>
      <c r="K108" s="97"/>
      <c r="L108" s="96"/>
      <c r="M108" s="97"/>
      <c r="N108" s="96"/>
      <c r="O108" s="97"/>
      <c r="P108" s="96"/>
      <c r="Q108" s="97"/>
      <c r="R108" s="96"/>
      <c r="S108" s="97"/>
      <c r="T108" s="96"/>
      <c r="U108" s="97"/>
      <c r="V108" s="96"/>
      <c r="W108" s="97"/>
      <c r="X108" s="96"/>
      <c r="Y108" s="97"/>
      <c r="Z108" s="96"/>
      <c r="AA108" s="97"/>
      <c r="AB108" s="96"/>
      <c r="AC108" s="97"/>
      <c r="AD108" s="96"/>
      <c r="AE108" s="97"/>
      <c r="AF108" s="96"/>
      <c r="AG108" s="97"/>
      <c r="AH108" s="96"/>
      <c r="AI108" s="97"/>
      <c r="AJ108" s="96"/>
      <c r="AK108" s="97"/>
      <c r="AL108" s="96"/>
      <c r="AM108" s="97"/>
      <c r="AN108" s="96"/>
      <c r="AO108" s="97"/>
      <c r="AP108" s="96"/>
      <c r="AQ108" s="97"/>
      <c r="AR108" s="96"/>
      <c r="AS108" s="97"/>
      <c r="AT108" s="96"/>
      <c r="AU108" s="97"/>
      <c r="AV108" s="96"/>
      <c r="AW108" s="97"/>
      <c r="AX108" s="96"/>
      <c r="AY108" s="97">
        <f t="shared" si="3"/>
        <v>0</v>
      </c>
      <c r="AZ108" s="98"/>
    </row>
    <row r="109" spans="1:52" ht="13" customHeight="1">
      <c r="A109" s="1944"/>
      <c r="B109" s="95"/>
      <c r="C109" s="30"/>
      <c r="D109" s="96"/>
      <c r="E109" s="97"/>
      <c r="F109" s="96"/>
      <c r="G109" s="97"/>
      <c r="H109" s="96"/>
      <c r="I109" s="97"/>
      <c r="J109" s="96"/>
      <c r="K109" s="97"/>
      <c r="L109" s="96"/>
      <c r="M109" s="97"/>
      <c r="N109" s="96"/>
      <c r="O109" s="97"/>
      <c r="P109" s="96"/>
      <c r="Q109" s="97"/>
      <c r="R109" s="96"/>
      <c r="S109" s="97"/>
      <c r="T109" s="96"/>
      <c r="U109" s="97"/>
      <c r="V109" s="96"/>
      <c r="W109" s="97"/>
      <c r="X109" s="96"/>
      <c r="Y109" s="97"/>
      <c r="Z109" s="96"/>
      <c r="AA109" s="97"/>
      <c r="AB109" s="96"/>
      <c r="AC109" s="97"/>
      <c r="AD109" s="96"/>
      <c r="AE109" s="97"/>
      <c r="AF109" s="96"/>
      <c r="AG109" s="97"/>
      <c r="AH109" s="96"/>
      <c r="AI109" s="97"/>
      <c r="AJ109" s="96"/>
      <c r="AK109" s="97"/>
      <c r="AL109" s="96"/>
      <c r="AM109" s="97"/>
      <c r="AN109" s="96"/>
      <c r="AO109" s="97"/>
      <c r="AP109" s="96"/>
      <c r="AQ109" s="97"/>
      <c r="AR109" s="96"/>
      <c r="AS109" s="97"/>
      <c r="AT109" s="96"/>
      <c r="AU109" s="97"/>
      <c r="AV109" s="96"/>
      <c r="AW109" s="97"/>
      <c r="AX109" s="96"/>
      <c r="AY109" s="97">
        <f t="shared" si="3"/>
        <v>0</v>
      </c>
      <c r="AZ109" s="98"/>
    </row>
    <row r="110" spans="1:52" ht="13" customHeight="1">
      <c r="A110" s="1944"/>
      <c r="B110" s="95"/>
      <c r="C110" s="30"/>
      <c r="D110" s="96"/>
      <c r="E110" s="97"/>
      <c r="F110" s="96"/>
      <c r="G110" s="97"/>
      <c r="H110" s="96"/>
      <c r="I110" s="97"/>
      <c r="J110" s="96"/>
      <c r="K110" s="97"/>
      <c r="L110" s="96"/>
      <c r="M110" s="97"/>
      <c r="N110" s="96"/>
      <c r="O110" s="97"/>
      <c r="P110" s="96"/>
      <c r="Q110" s="97"/>
      <c r="R110" s="96"/>
      <c r="S110" s="97"/>
      <c r="T110" s="96"/>
      <c r="U110" s="97"/>
      <c r="V110" s="96"/>
      <c r="W110" s="97"/>
      <c r="X110" s="96"/>
      <c r="Y110" s="97"/>
      <c r="Z110" s="96"/>
      <c r="AA110" s="97"/>
      <c r="AB110" s="96"/>
      <c r="AC110" s="97"/>
      <c r="AD110" s="96"/>
      <c r="AE110" s="97"/>
      <c r="AF110" s="96"/>
      <c r="AG110" s="97"/>
      <c r="AH110" s="96"/>
      <c r="AI110" s="97"/>
      <c r="AJ110" s="96"/>
      <c r="AK110" s="97"/>
      <c r="AL110" s="96"/>
      <c r="AM110" s="97"/>
      <c r="AN110" s="96"/>
      <c r="AO110" s="97"/>
      <c r="AP110" s="96"/>
      <c r="AQ110" s="97"/>
      <c r="AR110" s="96"/>
      <c r="AS110" s="97"/>
      <c r="AT110" s="96"/>
      <c r="AU110" s="97"/>
      <c r="AV110" s="96"/>
      <c r="AW110" s="97"/>
      <c r="AX110" s="96"/>
      <c r="AY110" s="97">
        <f t="shared" si="3"/>
        <v>0</v>
      </c>
      <c r="AZ110" s="98"/>
    </row>
    <row r="111" spans="1:52" ht="13" customHeight="1" thickBot="1">
      <c r="A111" s="1945"/>
      <c r="B111" s="99"/>
      <c r="C111" s="10"/>
      <c r="D111" s="100"/>
      <c r="E111" s="3"/>
      <c r="F111" s="100"/>
      <c r="G111" s="3"/>
      <c r="H111" s="100"/>
      <c r="I111" s="3"/>
      <c r="J111" s="100"/>
      <c r="K111" s="3"/>
      <c r="L111" s="100"/>
      <c r="M111" s="3"/>
      <c r="N111" s="100"/>
      <c r="O111" s="3"/>
      <c r="P111" s="100"/>
      <c r="Q111" s="3"/>
      <c r="R111" s="100"/>
      <c r="S111" s="3"/>
      <c r="T111" s="100"/>
      <c r="U111" s="3"/>
      <c r="V111" s="100"/>
      <c r="W111" s="3"/>
      <c r="X111" s="100"/>
      <c r="Y111" s="3"/>
      <c r="Z111" s="100"/>
      <c r="AA111" s="3"/>
      <c r="AB111" s="100"/>
      <c r="AC111" s="3"/>
      <c r="AD111" s="100"/>
      <c r="AE111" s="3"/>
      <c r="AF111" s="100"/>
      <c r="AG111" s="3"/>
      <c r="AH111" s="100"/>
      <c r="AI111" s="3"/>
      <c r="AJ111" s="100"/>
      <c r="AK111" s="3"/>
      <c r="AL111" s="100"/>
      <c r="AM111" s="3"/>
      <c r="AN111" s="100"/>
      <c r="AO111" s="3"/>
      <c r="AP111" s="100"/>
      <c r="AQ111" s="3"/>
      <c r="AR111" s="100"/>
      <c r="AS111" s="3"/>
      <c r="AT111" s="100"/>
      <c r="AU111" s="3"/>
      <c r="AV111" s="100"/>
      <c r="AW111" s="3"/>
      <c r="AX111" s="100"/>
      <c r="AY111" s="3">
        <f t="shared" si="3"/>
        <v>0</v>
      </c>
      <c r="AZ111" s="101"/>
    </row>
    <row r="112" spans="1:52" ht="13" customHeight="1">
      <c r="A112" s="1943" t="s">
        <v>42</v>
      </c>
      <c r="B112" s="102"/>
      <c r="C112" s="103"/>
      <c r="D112" s="92"/>
      <c r="E112" s="93"/>
      <c r="F112" s="92"/>
      <c r="G112" s="93"/>
      <c r="H112" s="92"/>
      <c r="I112" s="93"/>
      <c r="J112" s="92"/>
      <c r="K112" s="93"/>
      <c r="L112" s="92"/>
      <c r="M112" s="93"/>
      <c r="N112" s="92"/>
      <c r="O112" s="93"/>
      <c r="P112" s="92"/>
      <c r="Q112" s="93"/>
      <c r="R112" s="92"/>
      <c r="S112" s="93"/>
      <c r="T112" s="92"/>
      <c r="U112" s="93"/>
      <c r="V112" s="92"/>
      <c r="W112" s="93"/>
      <c r="X112" s="92"/>
      <c r="Y112" s="93"/>
      <c r="Z112" s="92"/>
      <c r="AA112" s="93"/>
      <c r="AB112" s="92"/>
      <c r="AC112" s="93"/>
      <c r="AD112" s="92"/>
      <c r="AE112" s="93"/>
      <c r="AF112" s="92"/>
      <c r="AG112" s="93"/>
      <c r="AH112" s="92"/>
      <c r="AI112" s="93"/>
      <c r="AJ112" s="92"/>
      <c r="AK112" s="93"/>
      <c r="AL112" s="92"/>
      <c r="AM112" s="93"/>
      <c r="AN112" s="92"/>
      <c r="AO112" s="93"/>
      <c r="AP112" s="92"/>
      <c r="AQ112" s="93"/>
      <c r="AR112" s="92"/>
      <c r="AS112" s="93"/>
      <c r="AT112" s="92"/>
      <c r="AU112" s="93"/>
      <c r="AV112" s="92"/>
      <c r="AW112" s="93"/>
      <c r="AX112" s="92"/>
      <c r="AY112" s="93">
        <f t="shared" si="3"/>
        <v>0</v>
      </c>
      <c r="AZ112" s="104"/>
    </row>
    <row r="113" spans="1:52" ht="13" customHeight="1">
      <c r="A113" s="1944"/>
      <c r="B113" s="95"/>
      <c r="C113" s="30"/>
      <c r="D113" s="96"/>
      <c r="E113" s="97"/>
      <c r="F113" s="96"/>
      <c r="G113" s="97"/>
      <c r="H113" s="96"/>
      <c r="I113" s="97"/>
      <c r="J113" s="96"/>
      <c r="K113" s="97"/>
      <c r="L113" s="96"/>
      <c r="M113" s="97"/>
      <c r="N113" s="96"/>
      <c r="O113" s="97"/>
      <c r="P113" s="96"/>
      <c r="Q113" s="97"/>
      <c r="R113" s="96"/>
      <c r="S113" s="97"/>
      <c r="T113" s="96"/>
      <c r="U113" s="97"/>
      <c r="V113" s="96"/>
      <c r="W113" s="97"/>
      <c r="X113" s="96"/>
      <c r="Y113" s="97"/>
      <c r="Z113" s="96"/>
      <c r="AA113" s="97"/>
      <c r="AB113" s="96"/>
      <c r="AC113" s="97"/>
      <c r="AD113" s="96"/>
      <c r="AE113" s="97"/>
      <c r="AF113" s="96"/>
      <c r="AG113" s="97"/>
      <c r="AH113" s="96"/>
      <c r="AI113" s="97"/>
      <c r="AJ113" s="96"/>
      <c r="AK113" s="97"/>
      <c r="AL113" s="96"/>
      <c r="AM113" s="97"/>
      <c r="AN113" s="96"/>
      <c r="AO113" s="97"/>
      <c r="AP113" s="96"/>
      <c r="AQ113" s="97"/>
      <c r="AR113" s="96"/>
      <c r="AS113" s="97"/>
      <c r="AT113" s="96"/>
      <c r="AU113" s="97"/>
      <c r="AV113" s="96"/>
      <c r="AW113" s="97"/>
      <c r="AX113" s="96"/>
      <c r="AY113" s="97">
        <f t="shared" si="3"/>
        <v>0</v>
      </c>
      <c r="AZ113" s="98"/>
    </row>
    <row r="114" spans="1:52" ht="13" customHeight="1">
      <c r="A114" s="1944"/>
      <c r="B114" s="95"/>
      <c r="C114" s="30"/>
      <c r="D114" s="96"/>
      <c r="E114" s="97"/>
      <c r="F114" s="96"/>
      <c r="G114" s="97"/>
      <c r="H114" s="96"/>
      <c r="I114" s="97"/>
      <c r="J114" s="96"/>
      <c r="K114" s="97"/>
      <c r="L114" s="96"/>
      <c r="M114" s="97"/>
      <c r="N114" s="96"/>
      <c r="O114" s="97"/>
      <c r="P114" s="96"/>
      <c r="Q114" s="97"/>
      <c r="R114" s="96"/>
      <c r="S114" s="97"/>
      <c r="T114" s="96"/>
      <c r="U114" s="97"/>
      <c r="V114" s="96"/>
      <c r="W114" s="97"/>
      <c r="X114" s="96"/>
      <c r="Y114" s="97"/>
      <c r="Z114" s="96"/>
      <c r="AA114" s="97"/>
      <c r="AB114" s="96"/>
      <c r="AC114" s="97"/>
      <c r="AD114" s="96"/>
      <c r="AE114" s="97"/>
      <c r="AF114" s="96"/>
      <c r="AG114" s="97"/>
      <c r="AH114" s="96"/>
      <c r="AI114" s="97"/>
      <c r="AJ114" s="96"/>
      <c r="AK114" s="97"/>
      <c r="AL114" s="96"/>
      <c r="AM114" s="97"/>
      <c r="AN114" s="96"/>
      <c r="AO114" s="97"/>
      <c r="AP114" s="96"/>
      <c r="AQ114" s="97"/>
      <c r="AR114" s="96"/>
      <c r="AS114" s="97"/>
      <c r="AT114" s="96"/>
      <c r="AU114" s="97"/>
      <c r="AV114" s="96"/>
      <c r="AW114" s="97"/>
      <c r="AX114" s="96"/>
      <c r="AY114" s="97">
        <f t="shared" si="3"/>
        <v>0</v>
      </c>
      <c r="AZ114" s="98"/>
    </row>
    <row r="115" spans="1:52" ht="13" customHeight="1">
      <c r="A115" s="1944"/>
      <c r="B115" s="95"/>
      <c r="C115" s="30"/>
      <c r="D115" s="96"/>
      <c r="E115" s="97"/>
      <c r="F115" s="96"/>
      <c r="G115" s="97"/>
      <c r="H115" s="96"/>
      <c r="I115" s="97"/>
      <c r="J115" s="96"/>
      <c r="K115" s="97"/>
      <c r="L115" s="96"/>
      <c r="M115" s="97"/>
      <c r="N115" s="96"/>
      <c r="O115" s="97"/>
      <c r="P115" s="96"/>
      <c r="Q115" s="97"/>
      <c r="R115" s="96"/>
      <c r="S115" s="97"/>
      <c r="T115" s="96"/>
      <c r="U115" s="97"/>
      <c r="V115" s="96"/>
      <c r="W115" s="97"/>
      <c r="X115" s="96"/>
      <c r="Y115" s="97"/>
      <c r="Z115" s="96"/>
      <c r="AA115" s="97"/>
      <c r="AB115" s="96"/>
      <c r="AC115" s="97"/>
      <c r="AD115" s="96"/>
      <c r="AE115" s="97"/>
      <c r="AF115" s="96"/>
      <c r="AG115" s="97"/>
      <c r="AH115" s="96"/>
      <c r="AI115" s="97"/>
      <c r="AJ115" s="96"/>
      <c r="AK115" s="97"/>
      <c r="AL115" s="96"/>
      <c r="AM115" s="97"/>
      <c r="AN115" s="96"/>
      <c r="AO115" s="97"/>
      <c r="AP115" s="96"/>
      <c r="AQ115" s="97"/>
      <c r="AR115" s="96"/>
      <c r="AS115" s="97"/>
      <c r="AT115" s="96"/>
      <c r="AU115" s="97"/>
      <c r="AV115" s="96"/>
      <c r="AW115" s="97"/>
      <c r="AX115" s="96"/>
      <c r="AY115" s="97">
        <f t="shared" si="3"/>
        <v>0</v>
      </c>
      <c r="AZ115" s="98"/>
    </row>
    <row r="116" spans="1:52" ht="13" customHeight="1">
      <c r="A116" s="1944"/>
      <c r="B116" s="95"/>
      <c r="C116" s="30"/>
      <c r="D116" s="96"/>
      <c r="E116" s="97"/>
      <c r="F116" s="96"/>
      <c r="G116" s="97"/>
      <c r="H116" s="96"/>
      <c r="I116" s="97"/>
      <c r="J116" s="96"/>
      <c r="K116" s="97"/>
      <c r="L116" s="96"/>
      <c r="M116" s="97"/>
      <c r="N116" s="96"/>
      <c r="O116" s="97"/>
      <c r="P116" s="96"/>
      <c r="Q116" s="97"/>
      <c r="R116" s="96"/>
      <c r="S116" s="97"/>
      <c r="T116" s="96"/>
      <c r="U116" s="97"/>
      <c r="V116" s="96"/>
      <c r="W116" s="97"/>
      <c r="X116" s="96"/>
      <c r="Y116" s="97"/>
      <c r="Z116" s="96"/>
      <c r="AA116" s="97"/>
      <c r="AB116" s="96"/>
      <c r="AC116" s="97"/>
      <c r="AD116" s="96"/>
      <c r="AE116" s="97"/>
      <c r="AF116" s="96"/>
      <c r="AG116" s="97"/>
      <c r="AH116" s="96"/>
      <c r="AI116" s="97"/>
      <c r="AJ116" s="96"/>
      <c r="AK116" s="97"/>
      <c r="AL116" s="96"/>
      <c r="AM116" s="97"/>
      <c r="AN116" s="96"/>
      <c r="AO116" s="97"/>
      <c r="AP116" s="96"/>
      <c r="AQ116" s="97"/>
      <c r="AR116" s="96"/>
      <c r="AS116" s="97"/>
      <c r="AT116" s="96"/>
      <c r="AU116" s="97"/>
      <c r="AV116" s="96"/>
      <c r="AW116" s="97"/>
      <c r="AX116" s="96"/>
      <c r="AY116" s="97">
        <f t="shared" si="3"/>
        <v>0</v>
      </c>
      <c r="AZ116" s="98"/>
    </row>
    <row r="117" spans="1:52" ht="13" customHeight="1">
      <c r="A117" s="1944"/>
      <c r="B117" s="95"/>
      <c r="C117" s="30"/>
      <c r="D117" s="96"/>
      <c r="E117" s="97"/>
      <c r="F117" s="96"/>
      <c r="G117" s="97"/>
      <c r="H117" s="96"/>
      <c r="I117" s="97"/>
      <c r="J117" s="96"/>
      <c r="K117" s="97"/>
      <c r="L117" s="96"/>
      <c r="M117" s="97"/>
      <c r="N117" s="96"/>
      <c r="O117" s="97"/>
      <c r="P117" s="96"/>
      <c r="Q117" s="97"/>
      <c r="R117" s="96"/>
      <c r="S117" s="97"/>
      <c r="T117" s="96"/>
      <c r="U117" s="97"/>
      <c r="V117" s="96"/>
      <c r="W117" s="97"/>
      <c r="X117" s="96"/>
      <c r="Y117" s="97"/>
      <c r="Z117" s="96"/>
      <c r="AA117" s="97"/>
      <c r="AB117" s="96"/>
      <c r="AC117" s="97"/>
      <c r="AD117" s="96"/>
      <c r="AE117" s="97"/>
      <c r="AF117" s="96"/>
      <c r="AG117" s="97"/>
      <c r="AH117" s="96"/>
      <c r="AI117" s="97"/>
      <c r="AJ117" s="96"/>
      <c r="AK117" s="97"/>
      <c r="AL117" s="96"/>
      <c r="AM117" s="97"/>
      <c r="AN117" s="96"/>
      <c r="AO117" s="97"/>
      <c r="AP117" s="96"/>
      <c r="AQ117" s="97"/>
      <c r="AR117" s="96"/>
      <c r="AS117" s="97"/>
      <c r="AT117" s="96"/>
      <c r="AU117" s="97"/>
      <c r="AV117" s="96"/>
      <c r="AW117" s="97"/>
      <c r="AX117" s="96"/>
      <c r="AY117" s="97">
        <f t="shared" si="3"/>
        <v>0</v>
      </c>
      <c r="AZ117" s="98"/>
    </row>
    <row r="118" spans="1:52" ht="13" customHeight="1">
      <c r="A118" s="1944"/>
      <c r="B118" s="95"/>
      <c r="C118" s="30"/>
      <c r="D118" s="96"/>
      <c r="E118" s="97"/>
      <c r="F118" s="96"/>
      <c r="G118" s="97"/>
      <c r="H118" s="96"/>
      <c r="I118" s="97"/>
      <c r="J118" s="96"/>
      <c r="K118" s="97"/>
      <c r="L118" s="96"/>
      <c r="M118" s="97"/>
      <c r="N118" s="96"/>
      <c r="O118" s="97"/>
      <c r="P118" s="96"/>
      <c r="Q118" s="97"/>
      <c r="R118" s="96"/>
      <c r="S118" s="97"/>
      <c r="T118" s="96"/>
      <c r="U118" s="97"/>
      <c r="V118" s="96"/>
      <c r="W118" s="97"/>
      <c r="X118" s="96"/>
      <c r="Y118" s="97"/>
      <c r="Z118" s="96"/>
      <c r="AA118" s="97"/>
      <c r="AB118" s="96"/>
      <c r="AC118" s="97"/>
      <c r="AD118" s="96"/>
      <c r="AE118" s="97"/>
      <c r="AF118" s="96"/>
      <c r="AG118" s="97"/>
      <c r="AH118" s="96"/>
      <c r="AI118" s="97"/>
      <c r="AJ118" s="96"/>
      <c r="AK118" s="97"/>
      <c r="AL118" s="96"/>
      <c r="AM118" s="97"/>
      <c r="AN118" s="96"/>
      <c r="AO118" s="97"/>
      <c r="AP118" s="96"/>
      <c r="AQ118" s="97"/>
      <c r="AR118" s="96"/>
      <c r="AS118" s="97"/>
      <c r="AT118" s="96"/>
      <c r="AU118" s="97"/>
      <c r="AV118" s="96"/>
      <c r="AW118" s="97"/>
      <c r="AX118" s="96"/>
      <c r="AY118" s="97">
        <f t="shared" si="3"/>
        <v>0</v>
      </c>
      <c r="AZ118" s="98"/>
    </row>
    <row r="119" spans="1:52" ht="13" customHeight="1" thickBot="1">
      <c r="A119" s="1945"/>
      <c r="B119" s="105"/>
      <c r="C119" s="106"/>
      <c r="D119" s="107"/>
      <c r="E119" s="108"/>
      <c r="F119" s="107"/>
      <c r="G119" s="108"/>
      <c r="H119" s="107"/>
      <c r="I119" s="108"/>
      <c r="J119" s="107"/>
      <c r="K119" s="108"/>
      <c r="L119" s="107"/>
      <c r="M119" s="108"/>
      <c r="N119" s="107"/>
      <c r="O119" s="108"/>
      <c r="P119" s="107"/>
      <c r="Q119" s="108"/>
      <c r="R119" s="107"/>
      <c r="S119" s="108"/>
      <c r="T119" s="107"/>
      <c r="U119" s="108"/>
      <c r="V119" s="107"/>
      <c r="W119" s="108"/>
      <c r="X119" s="107"/>
      <c r="Y119" s="108"/>
      <c r="Z119" s="107"/>
      <c r="AA119" s="108"/>
      <c r="AB119" s="107"/>
      <c r="AC119" s="108"/>
      <c r="AD119" s="107"/>
      <c r="AE119" s="108"/>
      <c r="AF119" s="107"/>
      <c r="AG119" s="108"/>
      <c r="AH119" s="107"/>
      <c r="AI119" s="108"/>
      <c r="AJ119" s="107"/>
      <c r="AK119" s="108"/>
      <c r="AL119" s="107"/>
      <c r="AM119" s="108"/>
      <c r="AN119" s="107"/>
      <c r="AO119" s="108"/>
      <c r="AP119" s="107"/>
      <c r="AQ119" s="108"/>
      <c r="AR119" s="107"/>
      <c r="AS119" s="108"/>
      <c r="AT119" s="107"/>
      <c r="AU119" s="108"/>
      <c r="AV119" s="107"/>
      <c r="AW119" s="108"/>
      <c r="AX119" s="107"/>
      <c r="AY119" s="108">
        <f t="shared" si="3"/>
        <v>0</v>
      </c>
      <c r="AZ119" s="109"/>
    </row>
    <row r="120" spans="1:52" ht="13" customHeight="1" thickBot="1">
      <c r="A120" s="86" t="s">
        <v>53</v>
      </c>
      <c r="B120" s="110" t="s">
        <v>178</v>
      </c>
      <c r="C120" s="88"/>
      <c r="D120" s="89"/>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90"/>
    </row>
    <row r="121" spans="1:52" ht="13" customHeight="1">
      <c r="A121" s="1943" t="s">
        <v>126</v>
      </c>
      <c r="B121" s="91"/>
      <c r="C121" s="6"/>
      <c r="D121" s="111"/>
      <c r="E121" s="9"/>
      <c r="F121" s="111"/>
      <c r="G121" s="9"/>
      <c r="H121" s="111"/>
      <c r="I121" s="9"/>
      <c r="J121" s="111"/>
      <c r="K121" s="9"/>
      <c r="L121" s="111"/>
      <c r="M121" s="9"/>
      <c r="N121" s="111"/>
      <c r="O121" s="9"/>
      <c r="P121" s="111"/>
      <c r="Q121" s="9"/>
      <c r="R121" s="111"/>
      <c r="S121" s="9"/>
      <c r="T121" s="111"/>
      <c r="U121" s="9"/>
      <c r="V121" s="111"/>
      <c r="W121" s="9"/>
      <c r="X121" s="111"/>
      <c r="Y121" s="9"/>
      <c r="Z121" s="111"/>
      <c r="AA121" s="9"/>
      <c r="AB121" s="111"/>
      <c r="AC121" s="9"/>
      <c r="AD121" s="111"/>
      <c r="AE121" s="9"/>
      <c r="AF121" s="111"/>
      <c r="AG121" s="9"/>
      <c r="AH121" s="111"/>
      <c r="AI121" s="9"/>
      <c r="AJ121" s="111"/>
      <c r="AK121" s="9"/>
      <c r="AL121" s="111"/>
      <c r="AM121" s="9"/>
      <c r="AN121" s="111"/>
      <c r="AO121" s="9"/>
      <c r="AP121" s="111"/>
      <c r="AQ121" s="9"/>
      <c r="AR121" s="111"/>
      <c r="AS121" s="9"/>
      <c r="AT121" s="111"/>
      <c r="AU121" s="9"/>
      <c r="AV121" s="111"/>
      <c r="AW121" s="9"/>
      <c r="AX121" s="111"/>
      <c r="AY121" s="93">
        <f t="shared" ref="AY121:AY152" si="4">SUM(C121:AX121)</f>
        <v>0</v>
      </c>
      <c r="AZ121" s="94"/>
    </row>
    <row r="122" spans="1:52" ht="13" customHeight="1">
      <c r="A122" s="1944"/>
      <c r="B122" s="95"/>
      <c r="C122" s="30"/>
      <c r="D122" s="96"/>
      <c r="E122" s="97"/>
      <c r="F122" s="96"/>
      <c r="G122" s="97"/>
      <c r="H122" s="96"/>
      <c r="I122" s="97"/>
      <c r="J122" s="96"/>
      <c r="K122" s="97"/>
      <c r="L122" s="96"/>
      <c r="M122" s="97"/>
      <c r="N122" s="96"/>
      <c r="O122" s="97"/>
      <c r="P122" s="96"/>
      <c r="Q122" s="97"/>
      <c r="R122" s="96"/>
      <c r="S122" s="97"/>
      <c r="T122" s="96"/>
      <c r="U122" s="97"/>
      <c r="V122" s="96"/>
      <c r="W122" s="97"/>
      <c r="X122" s="96"/>
      <c r="Y122" s="97"/>
      <c r="Z122" s="96"/>
      <c r="AA122" s="97"/>
      <c r="AB122" s="96"/>
      <c r="AC122" s="97"/>
      <c r="AD122" s="96"/>
      <c r="AE122" s="97"/>
      <c r="AF122" s="96"/>
      <c r="AG122" s="97"/>
      <c r="AH122" s="96"/>
      <c r="AI122" s="97"/>
      <c r="AJ122" s="96"/>
      <c r="AK122" s="97"/>
      <c r="AL122" s="96"/>
      <c r="AM122" s="97"/>
      <c r="AN122" s="96"/>
      <c r="AO122" s="97"/>
      <c r="AP122" s="96"/>
      <c r="AQ122" s="97"/>
      <c r="AR122" s="96"/>
      <c r="AS122" s="97"/>
      <c r="AT122" s="96"/>
      <c r="AU122" s="97"/>
      <c r="AV122" s="96"/>
      <c r="AW122" s="97"/>
      <c r="AX122" s="96"/>
      <c r="AY122" s="97">
        <f t="shared" si="4"/>
        <v>0</v>
      </c>
      <c r="AZ122" s="98"/>
    </row>
    <row r="123" spans="1:52" ht="13" customHeight="1">
      <c r="A123" s="1944"/>
      <c r="B123" s="95"/>
      <c r="C123" s="30"/>
      <c r="D123" s="96"/>
      <c r="E123" s="97"/>
      <c r="F123" s="96"/>
      <c r="G123" s="97"/>
      <c r="H123" s="96"/>
      <c r="I123" s="97"/>
      <c r="J123" s="96"/>
      <c r="K123" s="97"/>
      <c r="L123" s="96"/>
      <c r="M123" s="97"/>
      <c r="N123" s="96"/>
      <c r="O123" s="97"/>
      <c r="P123" s="96"/>
      <c r="Q123" s="97"/>
      <c r="R123" s="96"/>
      <c r="S123" s="97"/>
      <c r="T123" s="96"/>
      <c r="U123" s="97"/>
      <c r="V123" s="96"/>
      <c r="W123" s="97"/>
      <c r="X123" s="96"/>
      <c r="Y123" s="97"/>
      <c r="Z123" s="96"/>
      <c r="AA123" s="97"/>
      <c r="AB123" s="96"/>
      <c r="AC123" s="97"/>
      <c r="AD123" s="96"/>
      <c r="AE123" s="97"/>
      <c r="AF123" s="96"/>
      <c r="AG123" s="97"/>
      <c r="AH123" s="96"/>
      <c r="AI123" s="97"/>
      <c r="AJ123" s="96"/>
      <c r="AK123" s="97"/>
      <c r="AL123" s="96"/>
      <c r="AM123" s="97"/>
      <c r="AN123" s="96"/>
      <c r="AO123" s="97"/>
      <c r="AP123" s="96"/>
      <c r="AQ123" s="97"/>
      <c r="AR123" s="96"/>
      <c r="AS123" s="97"/>
      <c r="AT123" s="96"/>
      <c r="AU123" s="97"/>
      <c r="AV123" s="96"/>
      <c r="AW123" s="97"/>
      <c r="AX123" s="96"/>
      <c r="AY123" s="97">
        <f t="shared" si="4"/>
        <v>0</v>
      </c>
      <c r="AZ123" s="98"/>
    </row>
    <row r="124" spans="1:52" ht="13" customHeight="1">
      <c r="A124" s="1944"/>
      <c r="B124" s="95"/>
      <c r="C124" s="30"/>
      <c r="D124" s="96"/>
      <c r="E124" s="97"/>
      <c r="F124" s="96"/>
      <c r="G124" s="97"/>
      <c r="H124" s="96"/>
      <c r="I124" s="97"/>
      <c r="J124" s="96"/>
      <c r="K124" s="97"/>
      <c r="L124" s="96"/>
      <c r="M124" s="97"/>
      <c r="N124" s="96"/>
      <c r="O124" s="97"/>
      <c r="P124" s="96"/>
      <c r="Q124" s="97"/>
      <c r="R124" s="96"/>
      <c r="S124" s="97"/>
      <c r="T124" s="96"/>
      <c r="U124" s="97"/>
      <c r="V124" s="96"/>
      <c r="W124" s="97"/>
      <c r="X124" s="96"/>
      <c r="Y124" s="97"/>
      <c r="Z124" s="96"/>
      <c r="AA124" s="97"/>
      <c r="AB124" s="96"/>
      <c r="AC124" s="97"/>
      <c r="AD124" s="96"/>
      <c r="AE124" s="97"/>
      <c r="AF124" s="96"/>
      <c r="AG124" s="97"/>
      <c r="AH124" s="96"/>
      <c r="AI124" s="97"/>
      <c r="AJ124" s="96"/>
      <c r="AK124" s="97"/>
      <c r="AL124" s="96"/>
      <c r="AM124" s="97"/>
      <c r="AN124" s="96"/>
      <c r="AO124" s="97"/>
      <c r="AP124" s="96"/>
      <c r="AQ124" s="97"/>
      <c r="AR124" s="96"/>
      <c r="AS124" s="97"/>
      <c r="AT124" s="96"/>
      <c r="AU124" s="97"/>
      <c r="AV124" s="96"/>
      <c r="AW124" s="97"/>
      <c r="AX124" s="96"/>
      <c r="AY124" s="97">
        <f t="shared" si="4"/>
        <v>0</v>
      </c>
      <c r="AZ124" s="98"/>
    </row>
    <row r="125" spans="1:52" ht="13" customHeight="1">
      <c r="A125" s="1944"/>
      <c r="B125" s="95"/>
      <c r="C125" s="30"/>
      <c r="D125" s="96"/>
      <c r="E125" s="97"/>
      <c r="F125" s="96"/>
      <c r="G125" s="97"/>
      <c r="H125" s="96"/>
      <c r="I125" s="97"/>
      <c r="J125" s="96"/>
      <c r="K125" s="97"/>
      <c r="L125" s="96"/>
      <c r="M125" s="97"/>
      <c r="N125" s="96"/>
      <c r="O125" s="97"/>
      <c r="P125" s="96"/>
      <c r="Q125" s="97"/>
      <c r="R125" s="96"/>
      <c r="S125" s="97"/>
      <c r="T125" s="96"/>
      <c r="U125" s="97"/>
      <c r="V125" s="96"/>
      <c r="W125" s="97"/>
      <c r="X125" s="96"/>
      <c r="Y125" s="97"/>
      <c r="Z125" s="96"/>
      <c r="AA125" s="97"/>
      <c r="AB125" s="96"/>
      <c r="AC125" s="97"/>
      <c r="AD125" s="96"/>
      <c r="AE125" s="97"/>
      <c r="AF125" s="96"/>
      <c r="AG125" s="97"/>
      <c r="AH125" s="96"/>
      <c r="AI125" s="97"/>
      <c r="AJ125" s="96"/>
      <c r="AK125" s="97"/>
      <c r="AL125" s="96"/>
      <c r="AM125" s="97"/>
      <c r="AN125" s="96"/>
      <c r="AO125" s="97"/>
      <c r="AP125" s="96"/>
      <c r="AQ125" s="97"/>
      <c r="AR125" s="96"/>
      <c r="AS125" s="97"/>
      <c r="AT125" s="96"/>
      <c r="AU125" s="97"/>
      <c r="AV125" s="96"/>
      <c r="AW125" s="97"/>
      <c r="AX125" s="96"/>
      <c r="AY125" s="97">
        <f t="shared" si="4"/>
        <v>0</v>
      </c>
      <c r="AZ125" s="98"/>
    </row>
    <row r="126" spans="1:52" ht="13" customHeight="1">
      <c r="A126" s="1944"/>
      <c r="B126" s="95"/>
      <c r="C126" s="30"/>
      <c r="D126" s="96"/>
      <c r="E126" s="97"/>
      <c r="F126" s="96"/>
      <c r="G126" s="97"/>
      <c r="H126" s="96"/>
      <c r="I126" s="97"/>
      <c r="J126" s="96"/>
      <c r="K126" s="97"/>
      <c r="L126" s="96"/>
      <c r="M126" s="97"/>
      <c r="N126" s="96"/>
      <c r="O126" s="97"/>
      <c r="P126" s="96"/>
      <c r="Q126" s="97"/>
      <c r="R126" s="96"/>
      <c r="S126" s="97"/>
      <c r="T126" s="96"/>
      <c r="U126" s="97"/>
      <c r="V126" s="96"/>
      <c r="W126" s="97"/>
      <c r="X126" s="96"/>
      <c r="Y126" s="97"/>
      <c r="Z126" s="96"/>
      <c r="AA126" s="97"/>
      <c r="AB126" s="96"/>
      <c r="AC126" s="97"/>
      <c r="AD126" s="96"/>
      <c r="AE126" s="97"/>
      <c r="AF126" s="96"/>
      <c r="AG126" s="97"/>
      <c r="AH126" s="96"/>
      <c r="AI126" s="97"/>
      <c r="AJ126" s="96"/>
      <c r="AK126" s="97"/>
      <c r="AL126" s="96"/>
      <c r="AM126" s="97"/>
      <c r="AN126" s="96"/>
      <c r="AO126" s="97"/>
      <c r="AP126" s="96"/>
      <c r="AQ126" s="97"/>
      <c r="AR126" s="96"/>
      <c r="AS126" s="97"/>
      <c r="AT126" s="96"/>
      <c r="AU126" s="97"/>
      <c r="AV126" s="96"/>
      <c r="AW126" s="97"/>
      <c r="AX126" s="96"/>
      <c r="AY126" s="97">
        <f t="shared" si="4"/>
        <v>0</v>
      </c>
      <c r="AZ126" s="98"/>
    </row>
    <row r="127" spans="1:52" ht="13" customHeight="1">
      <c r="A127" s="1944"/>
      <c r="B127" s="95"/>
      <c r="C127" s="30"/>
      <c r="D127" s="96"/>
      <c r="E127" s="97"/>
      <c r="F127" s="96"/>
      <c r="G127" s="97"/>
      <c r="H127" s="96"/>
      <c r="I127" s="97"/>
      <c r="J127" s="96"/>
      <c r="K127" s="97"/>
      <c r="L127" s="96"/>
      <c r="M127" s="97"/>
      <c r="N127" s="96"/>
      <c r="O127" s="97"/>
      <c r="P127" s="96"/>
      <c r="Q127" s="97"/>
      <c r="R127" s="96"/>
      <c r="S127" s="97"/>
      <c r="T127" s="96"/>
      <c r="U127" s="97"/>
      <c r="V127" s="96"/>
      <c r="W127" s="97"/>
      <c r="X127" s="96"/>
      <c r="Y127" s="97"/>
      <c r="Z127" s="96"/>
      <c r="AA127" s="97"/>
      <c r="AB127" s="96"/>
      <c r="AC127" s="97"/>
      <c r="AD127" s="96"/>
      <c r="AE127" s="97"/>
      <c r="AF127" s="96"/>
      <c r="AG127" s="97"/>
      <c r="AH127" s="96"/>
      <c r="AI127" s="97"/>
      <c r="AJ127" s="96"/>
      <c r="AK127" s="97"/>
      <c r="AL127" s="96"/>
      <c r="AM127" s="97"/>
      <c r="AN127" s="96"/>
      <c r="AO127" s="97"/>
      <c r="AP127" s="96"/>
      <c r="AQ127" s="97"/>
      <c r="AR127" s="96"/>
      <c r="AS127" s="97"/>
      <c r="AT127" s="96"/>
      <c r="AU127" s="97"/>
      <c r="AV127" s="96"/>
      <c r="AW127" s="97"/>
      <c r="AX127" s="96"/>
      <c r="AY127" s="97">
        <f t="shared" si="4"/>
        <v>0</v>
      </c>
      <c r="AZ127" s="98"/>
    </row>
    <row r="128" spans="1:52" ht="13" customHeight="1" thickBot="1">
      <c r="A128" s="1945"/>
      <c r="B128" s="99"/>
      <c r="C128" s="10"/>
      <c r="D128" s="100"/>
      <c r="E128" s="3"/>
      <c r="F128" s="100"/>
      <c r="G128" s="3"/>
      <c r="H128" s="100"/>
      <c r="I128" s="3"/>
      <c r="J128" s="100"/>
      <c r="K128" s="3"/>
      <c r="L128" s="100"/>
      <c r="M128" s="3"/>
      <c r="N128" s="100"/>
      <c r="O128" s="3"/>
      <c r="P128" s="100"/>
      <c r="Q128" s="3"/>
      <c r="R128" s="100"/>
      <c r="S128" s="3"/>
      <c r="T128" s="100"/>
      <c r="U128" s="3"/>
      <c r="V128" s="100"/>
      <c r="W128" s="3"/>
      <c r="X128" s="100"/>
      <c r="Y128" s="3"/>
      <c r="Z128" s="100"/>
      <c r="AA128" s="3"/>
      <c r="AB128" s="100"/>
      <c r="AC128" s="3"/>
      <c r="AD128" s="100"/>
      <c r="AE128" s="3"/>
      <c r="AF128" s="100"/>
      <c r="AG128" s="3"/>
      <c r="AH128" s="100"/>
      <c r="AI128" s="3"/>
      <c r="AJ128" s="100"/>
      <c r="AK128" s="3"/>
      <c r="AL128" s="100"/>
      <c r="AM128" s="3"/>
      <c r="AN128" s="100"/>
      <c r="AO128" s="3"/>
      <c r="AP128" s="100"/>
      <c r="AQ128" s="3"/>
      <c r="AR128" s="100"/>
      <c r="AS128" s="3"/>
      <c r="AT128" s="100"/>
      <c r="AU128" s="3"/>
      <c r="AV128" s="100"/>
      <c r="AW128" s="3"/>
      <c r="AX128" s="100"/>
      <c r="AY128" s="3">
        <f t="shared" si="4"/>
        <v>0</v>
      </c>
      <c r="AZ128" s="101"/>
    </row>
    <row r="129" spans="1:52" ht="13" customHeight="1">
      <c r="A129" s="1943" t="s">
        <v>37</v>
      </c>
      <c r="B129" s="102"/>
      <c r="C129" s="103"/>
      <c r="D129" s="92"/>
      <c r="E129" s="93"/>
      <c r="F129" s="92"/>
      <c r="G129" s="93"/>
      <c r="H129" s="92"/>
      <c r="I129" s="93"/>
      <c r="J129" s="92"/>
      <c r="K129" s="93"/>
      <c r="L129" s="92"/>
      <c r="M129" s="93"/>
      <c r="N129" s="92"/>
      <c r="O129" s="93"/>
      <c r="P129" s="92"/>
      <c r="Q129" s="93"/>
      <c r="R129" s="92"/>
      <c r="S129" s="93"/>
      <c r="T129" s="92"/>
      <c r="U129" s="93"/>
      <c r="V129" s="92"/>
      <c r="W129" s="93"/>
      <c r="X129" s="92"/>
      <c r="Y129" s="93"/>
      <c r="Z129" s="92"/>
      <c r="AA129" s="93"/>
      <c r="AB129" s="92"/>
      <c r="AC129" s="93"/>
      <c r="AD129" s="92"/>
      <c r="AE129" s="93"/>
      <c r="AF129" s="92"/>
      <c r="AG129" s="93"/>
      <c r="AH129" s="92"/>
      <c r="AI129" s="93"/>
      <c r="AJ129" s="92"/>
      <c r="AK129" s="93"/>
      <c r="AL129" s="92"/>
      <c r="AM129" s="93"/>
      <c r="AN129" s="92"/>
      <c r="AO129" s="93"/>
      <c r="AP129" s="92"/>
      <c r="AQ129" s="93"/>
      <c r="AR129" s="92"/>
      <c r="AS129" s="93"/>
      <c r="AT129" s="92"/>
      <c r="AU129" s="93"/>
      <c r="AV129" s="92"/>
      <c r="AW129" s="93"/>
      <c r="AX129" s="92"/>
      <c r="AY129" s="93">
        <f t="shared" si="4"/>
        <v>0</v>
      </c>
      <c r="AZ129" s="104"/>
    </row>
    <row r="130" spans="1:52" ht="13" customHeight="1">
      <c r="A130" s="1944"/>
      <c r="B130" s="95"/>
      <c r="C130" s="30"/>
      <c r="D130" s="96"/>
      <c r="E130" s="97"/>
      <c r="F130" s="96"/>
      <c r="G130" s="97"/>
      <c r="H130" s="96"/>
      <c r="I130" s="97"/>
      <c r="J130" s="96"/>
      <c r="K130" s="97"/>
      <c r="L130" s="96"/>
      <c r="M130" s="97"/>
      <c r="N130" s="96"/>
      <c r="O130" s="97"/>
      <c r="P130" s="96"/>
      <c r="Q130" s="97"/>
      <c r="R130" s="96"/>
      <c r="S130" s="97"/>
      <c r="T130" s="96"/>
      <c r="U130" s="97"/>
      <c r="V130" s="96"/>
      <c r="W130" s="97"/>
      <c r="X130" s="96"/>
      <c r="Y130" s="97"/>
      <c r="Z130" s="96"/>
      <c r="AA130" s="97"/>
      <c r="AB130" s="96"/>
      <c r="AC130" s="97"/>
      <c r="AD130" s="96"/>
      <c r="AE130" s="97"/>
      <c r="AF130" s="96"/>
      <c r="AG130" s="97"/>
      <c r="AH130" s="96"/>
      <c r="AI130" s="97"/>
      <c r="AJ130" s="96"/>
      <c r="AK130" s="97"/>
      <c r="AL130" s="96"/>
      <c r="AM130" s="97"/>
      <c r="AN130" s="96"/>
      <c r="AO130" s="97"/>
      <c r="AP130" s="96"/>
      <c r="AQ130" s="97"/>
      <c r="AR130" s="96"/>
      <c r="AS130" s="97"/>
      <c r="AT130" s="96"/>
      <c r="AU130" s="97"/>
      <c r="AV130" s="96"/>
      <c r="AW130" s="97"/>
      <c r="AX130" s="96"/>
      <c r="AY130" s="97">
        <f t="shared" si="4"/>
        <v>0</v>
      </c>
      <c r="AZ130" s="98"/>
    </row>
    <row r="131" spans="1:52" ht="13" customHeight="1">
      <c r="A131" s="1944"/>
      <c r="B131" s="95"/>
      <c r="C131" s="30"/>
      <c r="D131" s="96"/>
      <c r="E131" s="97"/>
      <c r="F131" s="96"/>
      <c r="G131" s="97"/>
      <c r="H131" s="96"/>
      <c r="I131" s="97"/>
      <c r="J131" s="96"/>
      <c r="K131" s="97"/>
      <c r="L131" s="96"/>
      <c r="M131" s="97"/>
      <c r="N131" s="96"/>
      <c r="O131" s="97"/>
      <c r="P131" s="96"/>
      <c r="Q131" s="97"/>
      <c r="R131" s="96"/>
      <c r="S131" s="97"/>
      <c r="T131" s="96"/>
      <c r="U131" s="97"/>
      <c r="V131" s="96"/>
      <c r="W131" s="97"/>
      <c r="X131" s="96"/>
      <c r="Y131" s="97"/>
      <c r="Z131" s="96"/>
      <c r="AA131" s="97"/>
      <c r="AB131" s="96"/>
      <c r="AC131" s="97"/>
      <c r="AD131" s="96"/>
      <c r="AE131" s="97"/>
      <c r="AF131" s="96"/>
      <c r="AG131" s="97"/>
      <c r="AH131" s="96"/>
      <c r="AI131" s="97"/>
      <c r="AJ131" s="96"/>
      <c r="AK131" s="97"/>
      <c r="AL131" s="96"/>
      <c r="AM131" s="97"/>
      <c r="AN131" s="96"/>
      <c r="AO131" s="97"/>
      <c r="AP131" s="96"/>
      <c r="AQ131" s="97"/>
      <c r="AR131" s="96"/>
      <c r="AS131" s="97"/>
      <c r="AT131" s="96"/>
      <c r="AU131" s="97"/>
      <c r="AV131" s="96"/>
      <c r="AW131" s="97"/>
      <c r="AX131" s="96"/>
      <c r="AY131" s="97">
        <f t="shared" si="4"/>
        <v>0</v>
      </c>
      <c r="AZ131" s="98"/>
    </row>
    <row r="132" spans="1:52" ht="13" customHeight="1">
      <c r="A132" s="1944"/>
      <c r="B132" s="95"/>
      <c r="C132" s="30"/>
      <c r="D132" s="96"/>
      <c r="E132" s="97"/>
      <c r="F132" s="96"/>
      <c r="G132" s="97"/>
      <c r="H132" s="96"/>
      <c r="I132" s="97"/>
      <c r="J132" s="96"/>
      <c r="K132" s="97"/>
      <c r="L132" s="96"/>
      <c r="M132" s="97"/>
      <c r="N132" s="96"/>
      <c r="O132" s="97"/>
      <c r="P132" s="96"/>
      <c r="Q132" s="97"/>
      <c r="R132" s="96"/>
      <c r="S132" s="97"/>
      <c r="T132" s="96"/>
      <c r="U132" s="97"/>
      <c r="V132" s="96"/>
      <c r="W132" s="97"/>
      <c r="X132" s="96"/>
      <c r="Y132" s="97"/>
      <c r="Z132" s="96"/>
      <c r="AA132" s="97"/>
      <c r="AB132" s="96"/>
      <c r="AC132" s="97"/>
      <c r="AD132" s="96"/>
      <c r="AE132" s="97"/>
      <c r="AF132" s="96"/>
      <c r="AG132" s="97"/>
      <c r="AH132" s="96"/>
      <c r="AI132" s="97"/>
      <c r="AJ132" s="96"/>
      <c r="AK132" s="97"/>
      <c r="AL132" s="96"/>
      <c r="AM132" s="97"/>
      <c r="AN132" s="96"/>
      <c r="AO132" s="97"/>
      <c r="AP132" s="96"/>
      <c r="AQ132" s="97"/>
      <c r="AR132" s="96"/>
      <c r="AS132" s="97"/>
      <c r="AT132" s="96"/>
      <c r="AU132" s="97"/>
      <c r="AV132" s="96"/>
      <c r="AW132" s="97"/>
      <c r="AX132" s="96"/>
      <c r="AY132" s="97">
        <f t="shared" si="4"/>
        <v>0</v>
      </c>
      <c r="AZ132" s="98"/>
    </row>
    <row r="133" spans="1:52" ht="13" customHeight="1">
      <c r="A133" s="1944"/>
      <c r="B133" s="95"/>
      <c r="C133" s="30"/>
      <c r="D133" s="96"/>
      <c r="E133" s="97"/>
      <c r="F133" s="96"/>
      <c r="G133" s="97"/>
      <c r="H133" s="96"/>
      <c r="I133" s="97"/>
      <c r="J133" s="96"/>
      <c r="K133" s="97"/>
      <c r="L133" s="96"/>
      <c r="M133" s="97"/>
      <c r="N133" s="96"/>
      <c r="O133" s="97"/>
      <c r="P133" s="96"/>
      <c r="Q133" s="97"/>
      <c r="R133" s="96"/>
      <c r="S133" s="97"/>
      <c r="T133" s="96"/>
      <c r="U133" s="97"/>
      <c r="V133" s="96"/>
      <c r="W133" s="97"/>
      <c r="X133" s="96"/>
      <c r="Y133" s="97"/>
      <c r="Z133" s="96"/>
      <c r="AA133" s="97"/>
      <c r="AB133" s="96"/>
      <c r="AC133" s="97"/>
      <c r="AD133" s="96"/>
      <c r="AE133" s="97"/>
      <c r="AF133" s="96"/>
      <c r="AG133" s="97"/>
      <c r="AH133" s="96"/>
      <c r="AI133" s="97"/>
      <c r="AJ133" s="96"/>
      <c r="AK133" s="97"/>
      <c r="AL133" s="96"/>
      <c r="AM133" s="97"/>
      <c r="AN133" s="96"/>
      <c r="AO133" s="97"/>
      <c r="AP133" s="96"/>
      <c r="AQ133" s="97"/>
      <c r="AR133" s="96"/>
      <c r="AS133" s="97"/>
      <c r="AT133" s="96"/>
      <c r="AU133" s="97"/>
      <c r="AV133" s="96"/>
      <c r="AW133" s="97"/>
      <c r="AX133" s="96"/>
      <c r="AY133" s="97">
        <f t="shared" si="4"/>
        <v>0</v>
      </c>
      <c r="AZ133" s="98"/>
    </row>
    <row r="134" spans="1:52" ht="13" customHeight="1">
      <c r="A134" s="1944"/>
      <c r="B134" s="95"/>
      <c r="C134" s="30"/>
      <c r="D134" s="96"/>
      <c r="E134" s="97"/>
      <c r="F134" s="96"/>
      <c r="G134" s="97"/>
      <c r="H134" s="96"/>
      <c r="I134" s="97"/>
      <c r="J134" s="96"/>
      <c r="K134" s="97"/>
      <c r="L134" s="96"/>
      <c r="M134" s="97"/>
      <c r="N134" s="96"/>
      <c r="O134" s="97"/>
      <c r="P134" s="96"/>
      <c r="Q134" s="97"/>
      <c r="R134" s="96"/>
      <c r="S134" s="97"/>
      <c r="T134" s="96"/>
      <c r="U134" s="97"/>
      <c r="V134" s="96"/>
      <c r="W134" s="97"/>
      <c r="X134" s="96"/>
      <c r="Y134" s="97"/>
      <c r="Z134" s="96"/>
      <c r="AA134" s="97"/>
      <c r="AB134" s="96"/>
      <c r="AC134" s="97"/>
      <c r="AD134" s="96"/>
      <c r="AE134" s="97"/>
      <c r="AF134" s="96"/>
      <c r="AG134" s="97"/>
      <c r="AH134" s="96"/>
      <c r="AI134" s="97"/>
      <c r="AJ134" s="96"/>
      <c r="AK134" s="97"/>
      <c r="AL134" s="96"/>
      <c r="AM134" s="97"/>
      <c r="AN134" s="96"/>
      <c r="AO134" s="97"/>
      <c r="AP134" s="96"/>
      <c r="AQ134" s="97"/>
      <c r="AR134" s="96"/>
      <c r="AS134" s="97"/>
      <c r="AT134" s="96"/>
      <c r="AU134" s="97"/>
      <c r="AV134" s="96"/>
      <c r="AW134" s="97"/>
      <c r="AX134" s="96"/>
      <c r="AY134" s="97">
        <f t="shared" si="4"/>
        <v>0</v>
      </c>
      <c r="AZ134" s="98"/>
    </row>
    <row r="135" spans="1:52" ht="13" customHeight="1">
      <c r="A135" s="1944"/>
      <c r="B135" s="95"/>
      <c r="C135" s="30"/>
      <c r="D135" s="96"/>
      <c r="E135" s="97"/>
      <c r="F135" s="96"/>
      <c r="G135" s="97"/>
      <c r="H135" s="96"/>
      <c r="I135" s="97"/>
      <c r="J135" s="96"/>
      <c r="K135" s="97"/>
      <c r="L135" s="96"/>
      <c r="M135" s="97"/>
      <c r="N135" s="96"/>
      <c r="O135" s="97"/>
      <c r="P135" s="96"/>
      <c r="Q135" s="97"/>
      <c r="R135" s="96"/>
      <c r="S135" s="97"/>
      <c r="T135" s="96"/>
      <c r="U135" s="97"/>
      <c r="V135" s="96"/>
      <c r="W135" s="97"/>
      <c r="X135" s="96"/>
      <c r="Y135" s="97"/>
      <c r="Z135" s="96"/>
      <c r="AA135" s="97"/>
      <c r="AB135" s="96"/>
      <c r="AC135" s="97"/>
      <c r="AD135" s="96"/>
      <c r="AE135" s="97"/>
      <c r="AF135" s="96"/>
      <c r="AG135" s="97"/>
      <c r="AH135" s="96"/>
      <c r="AI135" s="97"/>
      <c r="AJ135" s="96"/>
      <c r="AK135" s="97"/>
      <c r="AL135" s="96"/>
      <c r="AM135" s="97"/>
      <c r="AN135" s="96"/>
      <c r="AO135" s="97"/>
      <c r="AP135" s="96"/>
      <c r="AQ135" s="97"/>
      <c r="AR135" s="96"/>
      <c r="AS135" s="97"/>
      <c r="AT135" s="96"/>
      <c r="AU135" s="97"/>
      <c r="AV135" s="96"/>
      <c r="AW135" s="97"/>
      <c r="AX135" s="96"/>
      <c r="AY135" s="97">
        <f t="shared" si="4"/>
        <v>0</v>
      </c>
      <c r="AZ135" s="98"/>
    </row>
    <row r="136" spans="1:52" ht="13" customHeight="1" thickBot="1">
      <c r="A136" s="1945"/>
      <c r="B136" s="99"/>
      <c r="C136" s="10"/>
      <c r="D136" s="100"/>
      <c r="E136" s="3"/>
      <c r="F136" s="100"/>
      <c r="G136" s="3"/>
      <c r="H136" s="100"/>
      <c r="I136" s="3"/>
      <c r="J136" s="100"/>
      <c r="K136" s="3"/>
      <c r="L136" s="100"/>
      <c r="M136" s="3"/>
      <c r="N136" s="100"/>
      <c r="O136" s="3"/>
      <c r="P136" s="100"/>
      <c r="Q136" s="3"/>
      <c r="R136" s="100"/>
      <c r="S136" s="3"/>
      <c r="T136" s="100"/>
      <c r="U136" s="3"/>
      <c r="V136" s="100"/>
      <c r="W136" s="3"/>
      <c r="X136" s="100"/>
      <c r="Y136" s="3"/>
      <c r="Z136" s="100"/>
      <c r="AA136" s="3"/>
      <c r="AB136" s="100"/>
      <c r="AC136" s="3"/>
      <c r="AD136" s="100"/>
      <c r="AE136" s="3"/>
      <c r="AF136" s="100"/>
      <c r="AG136" s="3"/>
      <c r="AH136" s="100"/>
      <c r="AI136" s="3"/>
      <c r="AJ136" s="100"/>
      <c r="AK136" s="3"/>
      <c r="AL136" s="100"/>
      <c r="AM136" s="3"/>
      <c r="AN136" s="100"/>
      <c r="AO136" s="3"/>
      <c r="AP136" s="100"/>
      <c r="AQ136" s="3"/>
      <c r="AR136" s="100"/>
      <c r="AS136" s="3"/>
      <c r="AT136" s="100"/>
      <c r="AU136" s="3"/>
      <c r="AV136" s="100"/>
      <c r="AW136" s="3"/>
      <c r="AX136" s="100"/>
      <c r="AY136" s="3">
        <f t="shared" si="4"/>
        <v>0</v>
      </c>
      <c r="AZ136" s="101"/>
    </row>
    <row r="137" spans="1:52" ht="13" customHeight="1">
      <c r="A137" s="1943" t="s">
        <v>38</v>
      </c>
      <c r="B137" s="102"/>
      <c r="C137" s="103"/>
      <c r="D137" s="92"/>
      <c r="E137" s="93"/>
      <c r="F137" s="92"/>
      <c r="G137" s="93"/>
      <c r="H137" s="92"/>
      <c r="I137" s="93"/>
      <c r="J137" s="92"/>
      <c r="K137" s="93"/>
      <c r="L137" s="92"/>
      <c r="M137" s="93"/>
      <c r="N137" s="92"/>
      <c r="O137" s="93"/>
      <c r="P137" s="92"/>
      <c r="Q137" s="93"/>
      <c r="R137" s="92"/>
      <c r="S137" s="93"/>
      <c r="T137" s="92"/>
      <c r="U137" s="93"/>
      <c r="V137" s="92"/>
      <c r="W137" s="93"/>
      <c r="X137" s="92"/>
      <c r="Y137" s="93"/>
      <c r="Z137" s="92"/>
      <c r="AA137" s="93"/>
      <c r="AB137" s="92"/>
      <c r="AC137" s="93"/>
      <c r="AD137" s="92"/>
      <c r="AE137" s="93"/>
      <c r="AF137" s="92"/>
      <c r="AG137" s="93"/>
      <c r="AH137" s="92"/>
      <c r="AI137" s="93"/>
      <c r="AJ137" s="92"/>
      <c r="AK137" s="93"/>
      <c r="AL137" s="92"/>
      <c r="AM137" s="93"/>
      <c r="AN137" s="92"/>
      <c r="AO137" s="93"/>
      <c r="AP137" s="92"/>
      <c r="AQ137" s="93"/>
      <c r="AR137" s="92"/>
      <c r="AS137" s="93"/>
      <c r="AT137" s="92"/>
      <c r="AU137" s="93"/>
      <c r="AV137" s="92"/>
      <c r="AW137" s="93"/>
      <c r="AX137" s="92"/>
      <c r="AY137" s="93">
        <f t="shared" si="4"/>
        <v>0</v>
      </c>
      <c r="AZ137" s="104"/>
    </row>
    <row r="138" spans="1:52" ht="13" customHeight="1">
      <c r="A138" s="1944"/>
      <c r="B138" s="95"/>
      <c r="C138" s="30"/>
      <c r="D138" s="96"/>
      <c r="E138" s="97"/>
      <c r="F138" s="96"/>
      <c r="G138" s="97"/>
      <c r="H138" s="96"/>
      <c r="I138" s="97"/>
      <c r="J138" s="96"/>
      <c r="K138" s="97"/>
      <c r="L138" s="96"/>
      <c r="M138" s="97"/>
      <c r="N138" s="96"/>
      <c r="O138" s="97"/>
      <c r="P138" s="96"/>
      <c r="Q138" s="97"/>
      <c r="R138" s="96"/>
      <c r="S138" s="97"/>
      <c r="T138" s="96"/>
      <c r="U138" s="97"/>
      <c r="V138" s="96"/>
      <c r="W138" s="97"/>
      <c r="X138" s="96"/>
      <c r="Y138" s="97"/>
      <c r="Z138" s="96"/>
      <c r="AA138" s="97"/>
      <c r="AB138" s="96"/>
      <c r="AC138" s="97"/>
      <c r="AD138" s="96"/>
      <c r="AE138" s="97"/>
      <c r="AF138" s="96"/>
      <c r="AG138" s="97"/>
      <c r="AH138" s="96"/>
      <c r="AI138" s="97"/>
      <c r="AJ138" s="96"/>
      <c r="AK138" s="97"/>
      <c r="AL138" s="96"/>
      <c r="AM138" s="97"/>
      <c r="AN138" s="96"/>
      <c r="AO138" s="97"/>
      <c r="AP138" s="96"/>
      <c r="AQ138" s="97"/>
      <c r="AR138" s="96"/>
      <c r="AS138" s="97"/>
      <c r="AT138" s="96"/>
      <c r="AU138" s="97"/>
      <c r="AV138" s="96"/>
      <c r="AW138" s="97"/>
      <c r="AX138" s="96"/>
      <c r="AY138" s="97">
        <f t="shared" si="4"/>
        <v>0</v>
      </c>
      <c r="AZ138" s="98"/>
    </row>
    <row r="139" spans="1:52" ht="13" customHeight="1">
      <c r="A139" s="1944"/>
      <c r="B139" s="95"/>
      <c r="C139" s="30"/>
      <c r="D139" s="96"/>
      <c r="E139" s="97"/>
      <c r="F139" s="96"/>
      <c r="G139" s="97"/>
      <c r="H139" s="96"/>
      <c r="I139" s="97"/>
      <c r="J139" s="96"/>
      <c r="K139" s="97"/>
      <c r="L139" s="96"/>
      <c r="M139" s="97"/>
      <c r="N139" s="96"/>
      <c r="O139" s="97"/>
      <c r="P139" s="96"/>
      <c r="Q139" s="97"/>
      <c r="R139" s="96"/>
      <c r="S139" s="97"/>
      <c r="T139" s="96"/>
      <c r="U139" s="97"/>
      <c r="V139" s="96"/>
      <c r="W139" s="97"/>
      <c r="X139" s="96"/>
      <c r="Y139" s="97"/>
      <c r="Z139" s="96"/>
      <c r="AA139" s="97"/>
      <c r="AB139" s="96"/>
      <c r="AC139" s="97"/>
      <c r="AD139" s="96"/>
      <c r="AE139" s="97"/>
      <c r="AF139" s="96"/>
      <c r="AG139" s="97"/>
      <c r="AH139" s="96"/>
      <c r="AI139" s="97"/>
      <c r="AJ139" s="96"/>
      <c r="AK139" s="97"/>
      <c r="AL139" s="96"/>
      <c r="AM139" s="97"/>
      <c r="AN139" s="96"/>
      <c r="AO139" s="97"/>
      <c r="AP139" s="96"/>
      <c r="AQ139" s="97"/>
      <c r="AR139" s="96"/>
      <c r="AS139" s="97"/>
      <c r="AT139" s="96"/>
      <c r="AU139" s="97"/>
      <c r="AV139" s="96"/>
      <c r="AW139" s="97"/>
      <c r="AX139" s="96"/>
      <c r="AY139" s="97">
        <f t="shared" si="4"/>
        <v>0</v>
      </c>
      <c r="AZ139" s="98"/>
    </row>
    <row r="140" spans="1:52" ht="13" customHeight="1">
      <c r="A140" s="1944"/>
      <c r="B140" s="95"/>
      <c r="C140" s="30"/>
      <c r="D140" s="96"/>
      <c r="E140" s="97"/>
      <c r="F140" s="96"/>
      <c r="G140" s="97"/>
      <c r="H140" s="96"/>
      <c r="I140" s="97"/>
      <c r="J140" s="96"/>
      <c r="K140" s="97"/>
      <c r="L140" s="96"/>
      <c r="M140" s="97"/>
      <c r="N140" s="96"/>
      <c r="O140" s="97"/>
      <c r="P140" s="96"/>
      <c r="Q140" s="97"/>
      <c r="R140" s="96"/>
      <c r="S140" s="97"/>
      <c r="T140" s="96"/>
      <c r="U140" s="97"/>
      <c r="V140" s="96"/>
      <c r="W140" s="97"/>
      <c r="X140" s="96"/>
      <c r="Y140" s="97"/>
      <c r="Z140" s="96"/>
      <c r="AA140" s="97"/>
      <c r="AB140" s="96"/>
      <c r="AC140" s="97"/>
      <c r="AD140" s="96"/>
      <c r="AE140" s="97"/>
      <c r="AF140" s="96"/>
      <c r="AG140" s="97"/>
      <c r="AH140" s="96"/>
      <c r="AI140" s="97"/>
      <c r="AJ140" s="96"/>
      <c r="AK140" s="97"/>
      <c r="AL140" s="96"/>
      <c r="AM140" s="97"/>
      <c r="AN140" s="96"/>
      <c r="AO140" s="97"/>
      <c r="AP140" s="96"/>
      <c r="AQ140" s="97"/>
      <c r="AR140" s="96"/>
      <c r="AS140" s="97"/>
      <c r="AT140" s="96"/>
      <c r="AU140" s="97"/>
      <c r="AV140" s="96"/>
      <c r="AW140" s="97"/>
      <c r="AX140" s="96"/>
      <c r="AY140" s="97">
        <f t="shared" si="4"/>
        <v>0</v>
      </c>
      <c r="AZ140" s="98"/>
    </row>
    <row r="141" spans="1:52" ht="13" customHeight="1">
      <c r="A141" s="1944"/>
      <c r="B141" s="95"/>
      <c r="C141" s="30"/>
      <c r="D141" s="96"/>
      <c r="E141" s="97"/>
      <c r="F141" s="96"/>
      <c r="G141" s="97"/>
      <c r="H141" s="96"/>
      <c r="I141" s="97"/>
      <c r="J141" s="96"/>
      <c r="K141" s="97"/>
      <c r="L141" s="96"/>
      <c r="M141" s="97"/>
      <c r="N141" s="96"/>
      <c r="O141" s="97"/>
      <c r="P141" s="96"/>
      <c r="Q141" s="97"/>
      <c r="R141" s="96"/>
      <c r="S141" s="97"/>
      <c r="T141" s="96"/>
      <c r="U141" s="97"/>
      <c r="V141" s="96"/>
      <c r="W141" s="97"/>
      <c r="X141" s="96"/>
      <c r="Y141" s="97"/>
      <c r="Z141" s="96"/>
      <c r="AA141" s="97"/>
      <c r="AB141" s="96"/>
      <c r="AC141" s="97"/>
      <c r="AD141" s="96"/>
      <c r="AE141" s="97"/>
      <c r="AF141" s="96"/>
      <c r="AG141" s="97"/>
      <c r="AH141" s="96"/>
      <c r="AI141" s="97"/>
      <c r="AJ141" s="96"/>
      <c r="AK141" s="97"/>
      <c r="AL141" s="96"/>
      <c r="AM141" s="97"/>
      <c r="AN141" s="96"/>
      <c r="AO141" s="97"/>
      <c r="AP141" s="96"/>
      <c r="AQ141" s="97"/>
      <c r="AR141" s="96"/>
      <c r="AS141" s="97"/>
      <c r="AT141" s="96"/>
      <c r="AU141" s="97"/>
      <c r="AV141" s="96"/>
      <c r="AW141" s="97"/>
      <c r="AX141" s="96"/>
      <c r="AY141" s="97">
        <f t="shared" si="4"/>
        <v>0</v>
      </c>
      <c r="AZ141" s="98"/>
    </row>
    <row r="142" spans="1:52" ht="13" customHeight="1">
      <c r="A142" s="1944"/>
      <c r="B142" s="95"/>
      <c r="C142" s="30"/>
      <c r="D142" s="96"/>
      <c r="E142" s="97"/>
      <c r="F142" s="96"/>
      <c r="G142" s="97"/>
      <c r="H142" s="96"/>
      <c r="I142" s="97"/>
      <c r="J142" s="96"/>
      <c r="K142" s="97"/>
      <c r="L142" s="96"/>
      <c r="M142" s="97"/>
      <c r="N142" s="96"/>
      <c r="O142" s="97"/>
      <c r="P142" s="96"/>
      <c r="Q142" s="97"/>
      <c r="R142" s="96"/>
      <c r="S142" s="97"/>
      <c r="T142" s="96"/>
      <c r="U142" s="97"/>
      <c r="V142" s="96"/>
      <c r="W142" s="97"/>
      <c r="X142" s="96"/>
      <c r="Y142" s="97"/>
      <c r="Z142" s="96"/>
      <c r="AA142" s="97"/>
      <c r="AB142" s="96"/>
      <c r="AC142" s="97"/>
      <c r="AD142" s="96"/>
      <c r="AE142" s="97"/>
      <c r="AF142" s="96"/>
      <c r="AG142" s="97"/>
      <c r="AH142" s="96"/>
      <c r="AI142" s="97"/>
      <c r="AJ142" s="96"/>
      <c r="AK142" s="97"/>
      <c r="AL142" s="96"/>
      <c r="AM142" s="97"/>
      <c r="AN142" s="96"/>
      <c r="AO142" s="97"/>
      <c r="AP142" s="96"/>
      <c r="AQ142" s="97"/>
      <c r="AR142" s="96"/>
      <c r="AS142" s="97"/>
      <c r="AT142" s="96"/>
      <c r="AU142" s="97"/>
      <c r="AV142" s="96"/>
      <c r="AW142" s="97"/>
      <c r="AX142" s="96"/>
      <c r="AY142" s="97">
        <f t="shared" si="4"/>
        <v>0</v>
      </c>
      <c r="AZ142" s="98"/>
    </row>
    <row r="143" spans="1:52" ht="13" customHeight="1">
      <c r="A143" s="1944"/>
      <c r="B143" s="95"/>
      <c r="C143" s="30"/>
      <c r="D143" s="96"/>
      <c r="E143" s="97"/>
      <c r="F143" s="96"/>
      <c r="G143" s="97"/>
      <c r="H143" s="96"/>
      <c r="I143" s="97"/>
      <c r="J143" s="96"/>
      <c r="K143" s="97"/>
      <c r="L143" s="96"/>
      <c r="M143" s="97"/>
      <c r="N143" s="96"/>
      <c r="O143" s="97"/>
      <c r="P143" s="96"/>
      <c r="Q143" s="97"/>
      <c r="R143" s="96"/>
      <c r="S143" s="97"/>
      <c r="T143" s="96"/>
      <c r="U143" s="97"/>
      <c r="V143" s="96"/>
      <c r="W143" s="97"/>
      <c r="X143" s="96"/>
      <c r="Y143" s="97"/>
      <c r="Z143" s="96"/>
      <c r="AA143" s="97"/>
      <c r="AB143" s="96"/>
      <c r="AC143" s="97"/>
      <c r="AD143" s="96"/>
      <c r="AE143" s="97"/>
      <c r="AF143" s="96"/>
      <c r="AG143" s="97"/>
      <c r="AH143" s="96"/>
      <c r="AI143" s="97"/>
      <c r="AJ143" s="96"/>
      <c r="AK143" s="97"/>
      <c r="AL143" s="96"/>
      <c r="AM143" s="97"/>
      <c r="AN143" s="96"/>
      <c r="AO143" s="97"/>
      <c r="AP143" s="96"/>
      <c r="AQ143" s="97"/>
      <c r="AR143" s="96"/>
      <c r="AS143" s="97"/>
      <c r="AT143" s="96"/>
      <c r="AU143" s="97"/>
      <c r="AV143" s="96"/>
      <c r="AW143" s="97"/>
      <c r="AX143" s="96"/>
      <c r="AY143" s="97">
        <f t="shared" si="4"/>
        <v>0</v>
      </c>
      <c r="AZ143" s="98"/>
    </row>
    <row r="144" spans="1:52" ht="13" customHeight="1" thickBot="1">
      <c r="A144" s="1945"/>
      <c r="B144" s="99"/>
      <c r="C144" s="10"/>
      <c r="D144" s="100"/>
      <c r="E144" s="3"/>
      <c r="F144" s="100"/>
      <c r="G144" s="3"/>
      <c r="H144" s="100"/>
      <c r="I144" s="3"/>
      <c r="J144" s="100"/>
      <c r="K144" s="3"/>
      <c r="L144" s="100"/>
      <c r="M144" s="3"/>
      <c r="N144" s="100"/>
      <c r="O144" s="3"/>
      <c r="P144" s="100"/>
      <c r="Q144" s="3"/>
      <c r="R144" s="100"/>
      <c r="S144" s="3"/>
      <c r="T144" s="100"/>
      <c r="U144" s="3"/>
      <c r="V144" s="100"/>
      <c r="W144" s="3"/>
      <c r="X144" s="100"/>
      <c r="Y144" s="3"/>
      <c r="Z144" s="100"/>
      <c r="AA144" s="3"/>
      <c r="AB144" s="100"/>
      <c r="AC144" s="3"/>
      <c r="AD144" s="100"/>
      <c r="AE144" s="3"/>
      <c r="AF144" s="100"/>
      <c r="AG144" s="3"/>
      <c r="AH144" s="100"/>
      <c r="AI144" s="3"/>
      <c r="AJ144" s="100"/>
      <c r="AK144" s="3"/>
      <c r="AL144" s="100"/>
      <c r="AM144" s="3"/>
      <c r="AN144" s="100"/>
      <c r="AO144" s="3"/>
      <c r="AP144" s="100"/>
      <c r="AQ144" s="3"/>
      <c r="AR144" s="100"/>
      <c r="AS144" s="3"/>
      <c r="AT144" s="100"/>
      <c r="AU144" s="3"/>
      <c r="AV144" s="100"/>
      <c r="AW144" s="3"/>
      <c r="AX144" s="100"/>
      <c r="AY144" s="3">
        <f t="shared" si="4"/>
        <v>0</v>
      </c>
      <c r="AZ144" s="101"/>
    </row>
    <row r="145" spans="1:52" ht="13" customHeight="1">
      <c r="A145" s="1943" t="s">
        <v>39</v>
      </c>
      <c r="B145" s="102"/>
      <c r="C145" s="103"/>
      <c r="D145" s="92"/>
      <c r="E145" s="93"/>
      <c r="F145" s="92"/>
      <c r="G145" s="93"/>
      <c r="H145" s="92"/>
      <c r="I145" s="93"/>
      <c r="J145" s="92"/>
      <c r="K145" s="93"/>
      <c r="L145" s="92"/>
      <c r="M145" s="93"/>
      <c r="N145" s="92"/>
      <c r="O145" s="93"/>
      <c r="P145" s="92"/>
      <c r="Q145" s="93"/>
      <c r="R145" s="92"/>
      <c r="S145" s="93"/>
      <c r="T145" s="92"/>
      <c r="U145" s="93"/>
      <c r="V145" s="92"/>
      <c r="W145" s="93"/>
      <c r="X145" s="92"/>
      <c r="Y145" s="93"/>
      <c r="Z145" s="92"/>
      <c r="AA145" s="93"/>
      <c r="AB145" s="92"/>
      <c r="AC145" s="93"/>
      <c r="AD145" s="92"/>
      <c r="AE145" s="93"/>
      <c r="AF145" s="92"/>
      <c r="AG145" s="93"/>
      <c r="AH145" s="92"/>
      <c r="AI145" s="93"/>
      <c r="AJ145" s="92"/>
      <c r="AK145" s="93"/>
      <c r="AL145" s="92"/>
      <c r="AM145" s="93"/>
      <c r="AN145" s="92"/>
      <c r="AO145" s="93"/>
      <c r="AP145" s="92"/>
      <c r="AQ145" s="93"/>
      <c r="AR145" s="92"/>
      <c r="AS145" s="93"/>
      <c r="AT145" s="92"/>
      <c r="AU145" s="93"/>
      <c r="AV145" s="92"/>
      <c r="AW145" s="93"/>
      <c r="AX145" s="92"/>
      <c r="AY145" s="93">
        <f t="shared" si="4"/>
        <v>0</v>
      </c>
      <c r="AZ145" s="104"/>
    </row>
    <row r="146" spans="1:52" ht="13" customHeight="1">
      <c r="A146" s="1944"/>
      <c r="B146" s="95"/>
      <c r="C146" s="30"/>
      <c r="D146" s="96"/>
      <c r="E146" s="97"/>
      <c r="F146" s="96"/>
      <c r="G146" s="97"/>
      <c r="H146" s="96"/>
      <c r="I146" s="97"/>
      <c r="J146" s="96"/>
      <c r="K146" s="97"/>
      <c r="L146" s="96"/>
      <c r="M146" s="97"/>
      <c r="N146" s="96"/>
      <c r="O146" s="97"/>
      <c r="P146" s="96"/>
      <c r="Q146" s="97"/>
      <c r="R146" s="96"/>
      <c r="S146" s="97"/>
      <c r="T146" s="96"/>
      <c r="U146" s="97"/>
      <c r="V146" s="96"/>
      <c r="W146" s="97"/>
      <c r="X146" s="96"/>
      <c r="Y146" s="97"/>
      <c r="Z146" s="96"/>
      <c r="AA146" s="97"/>
      <c r="AB146" s="96"/>
      <c r="AC146" s="97"/>
      <c r="AD146" s="96"/>
      <c r="AE146" s="97"/>
      <c r="AF146" s="96"/>
      <c r="AG146" s="97"/>
      <c r="AH146" s="96"/>
      <c r="AI146" s="97"/>
      <c r="AJ146" s="96"/>
      <c r="AK146" s="97"/>
      <c r="AL146" s="96"/>
      <c r="AM146" s="97"/>
      <c r="AN146" s="96"/>
      <c r="AO146" s="97"/>
      <c r="AP146" s="96"/>
      <c r="AQ146" s="97"/>
      <c r="AR146" s="96"/>
      <c r="AS146" s="97"/>
      <c r="AT146" s="96"/>
      <c r="AU146" s="97"/>
      <c r="AV146" s="96"/>
      <c r="AW146" s="97"/>
      <c r="AX146" s="96"/>
      <c r="AY146" s="97">
        <f t="shared" si="4"/>
        <v>0</v>
      </c>
      <c r="AZ146" s="98"/>
    </row>
    <row r="147" spans="1:52" ht="13" customHeight="1">
      <c r="A147" s="1944"/>
      <c r="B147" s="95"/>
      <c r="C147" s="30"/>
      <c r="D147" s="96"/>
      <c r="E147" s="97"/>
      <c r="F147" s="96"/>
      <c r="G147" s="97"/>
      <c r="H147" s="96"/>
      <c r="I147" s="97"/>
      <c r="J147" s="96"/>
      <c r="K147" s="97"/>
      <c r="L147" s="96"/>
      <c r="M147" s="97"/>
      <c r="N147" s="96"/>
      <c r="O147" s="97"/>
      <c r="P147" s="96"/>
      <c r="Q147" s="97"/>
      <c r="R147" s="96"/>
      <c r="S147" s="97"/>
      <c r="T147" s="96"/>
      <c r="U147" s="97"/>
      <c r="V147" s="96"/>
      <c r="W147" s="97"/>
      <c r="X147" s="96"/>
      <c r="Y147" s="97"/>
      <c r="Z147" s="96"/>
      <c r="AA147" s="97"/>
      <c r="AB147" s="96"/>
      <c r="AC147" s="97"/>
      <c r="AD147" s="96"/>
      <c r="AE147" s="97"/>
      <c r="AF147" s="96"/>
      <c r="AG147" s="97"/>
      <c r="AH147" s="96"/>
      <c r="AI147" s="97"/>
      <c r="AJ147" s="96"/>
      <c r="AK147" s="97"/>
      <c r="AL147" s="96"/>
      <c r="AM147" s="97"/>
      <c r="AN147" s="96"/>
      <c r="AO147" s="97"/>
      <c r="AP147" s="96"/>
      <c r="AQ147" s="97"/>
      <c r="AR147" s="96"/>
      <c r="AS147" s="97"/>
      <c r="AT147" s="96"/>
      <c r="AU147" s="97"/>
      <c r="AV147" s="96"/>
      <c r="AW147" s="97"/>
      <c r="AX147" s="96"/>
      <c r="AY147" s="97">
        <f t="shared" si="4"/>
        <v>0</v>
      </c>
      <c r="AZ147" s="98"/>
    </row>
    <row r="148" spans="1:52" ht="13" customHeight="1">
      <c r="A148" s="1944"/>
      <c r="B148" s="95"/>
      <c r="C148" s="30"/>
      <c r="D148" s="96"/>
      <c r="E148" s="97"/>
      <c r="F148" s="96"/>
      <c r="G148" s="97"/>
      <c r="H148" s="96"/>
      <c r="I148" s="97"/>
      <c r="J148" s="96"/>
      <c r="K148" s="97"/>
      <c r="L148" s="96"/>
      <c r="M148" s="97"/>
      <c r="N148" s="96"/>
      <c r="O148" s="97"/>
      <c r="P148" s="96"/>
      <c r="Q148" s="97"/>
      <c r="R148" s="96"/>
      <c r="S148" s="97"/>
      <c r="T148" s="96"/>
      <c r="U148" s="97"/>
      <c r="V148" s="96"/>
      <c r="W148" s="97"/>
      <c r="X148" s="96"/>
      <c r="Y148" s="97"/>
      <c r="Z148" s="96"/>
      <c r="AA148" s="97"/>
      <c r="AB148" s="96"/>
      <c r="AC148" s="97"/>
      <c r="AD148" s="96"/>
      <c r="AE148" s="97"/>
      <c r="AF148" s="96"/>
      <c r="AG148" s="97"/>
      <c r="AH148" s="96"/>
      <c r="AI148" s="97"/>
      <c r="AJ148" s="96"/>
      <c r="AK148" s="97"/>
      <c r="AL148" s="96"/>
      <c r="AM148" s="97"/>
      <c r="AN148" s="96"/>
      <c r="AO148" s="97"/>
      <c r="AP148" s="96"/>
      <c r="AQ148" s="97"/>
      <c r="AR148" s="96"/>
      <c r="AS148" s="97"/>
      <c r="AT148" s="96"/>
      <c r="AU148" s="97"/>
      <c r="AV148" s="96"/>
      <c r="AW148" s="97"/>
      <c r="AX148" s="96"/>
      <c r="AY148" s="97">
        <f t="shared" si="4"/>
        <v>0</v>
      </c>
      <c r="AZ148" s="98"/>
    </row>
    <row r="149" spans="1:52" ht="13" customHeight="1">
      <c r="A149" s="1944"/>
      <c r="B149" s="95"/>
      <c r="C149" s="30"/>
      <c r="D149" s="96"/>
      <c r="E149" s="97"/>
      <c r="F149" s="96"/>
      <c r="G149" s="97"/>
      <c r="H149" s="96"/>
      <c r="I149" s="97"/>
      <c r="J149" s="96"/>
      <c r="K149" s="97"/>
      <c r="L149" s="96"/>
      <c r="M149" s="97"/>
      <c r="N149" s="96"/>
      <c r="O149" s="97"/>
      <c r="P149" s="96"/>
      <c r="Q149" s="97"/>
      <c r="R149" s="96"/>
      <c r="S149" s="97"/>
      <c r="T149" s="96"/>
      <c r="U149" s="97"/>
      <c r="V149" s="96"/>
      <c r="W149" s="97"/>
      <c r="X149" s="96"/>
      <c r="Y149" s="97"/>
      <c r="Z149" s="96"/>
      <c r="AA149" s="97"/>
      <c r="AB149" s="96"/>
      <c r="AC149" s="97"/>
      <c r="AD149" s="96"/>
      <c r="AE149" s="97"/>
      <c r="AF149" s="96"/>
      <c r="AG149" s="97"/>
      <c r="AH149" s="96"/>
      <c r="AI149" s="97"/>
      <c r="AJ149" s="96"/>
      <c r="AK149" s="97"/>
      <c r="AL149" s="96"/>
      <c r="AM149" s="97"/>
      <c r="AN149" s="96"/>
      <c r="AO149" s="97"/>
      <c r="AP149" s="96"/>
      <c r="AQ149" s="97"/>
      <c r="AR149" s="96"/>
      <c r="AS149" s="97"/>
      <c r="AT149" s="96"/>
      <c r="AU149" s="97"/>
      <c r="AV149" s="96"/>
      <c r="AW149" s="97"/>
      <c r="AX149" s="96"/>
      <c r="AY149" s="97">
        <f t="shared" si="4"/>
        <v>0</v>
      </c>
      <c r="AZ149" s="98"/>
    </row>
    <row r="150" spans="1:52" ht="13" customHeight="1">
      <c r="A150" s="1944"/>
      <c r="B150" s="95"/>
      <c r="C150" s="30"/>
      <c r="D150" s="96"/>
      <c r="E150" s="97"/>
      <c r="F150" s="96"/>
      <c r="G150" s="97"/>
      <c r="H150" s="96"/>
      <c r="I150" s="97"/>
      <c r="J150" s="96"/>
      <c r="K150" s="97"/>
      <c r="L150" s="96"/>
      <c r="M150" s="97"/>
      <c r="N150" s="96"/>
      <c r="O150" s="97"/>
      <c r="P150" s="96"/>
      <c r="Q150" s="97"/>
      <c r="R150" s="96"/>
      <c r="S150" s="97"/>
      <c r="T150" s="96"/>
      <c r="U150" s="97"/>
      <c r="V150" s="96"/>
      <c r="W150" s="97"/>
      <c r="X150" s="96"/>
      <c r="Y150" s="97"/>
      <c r="Z150" s="96"/>
      <c r="AA150" s="97"/>
      <c r="AB150" s="96"/>
      <c r="AC150" s="97"/>
      <c r="AD150" s="96"/>
      <c r="AE150" s="97"/>
      <c r="AF150" s="96"/>
      <c r="AG150" s="97"/>
      <c r="AH150" s="96"/>
      <c r="AI150" s="97"/>
      <c r="AJ150" s="96"/>
      <c r="AK150" s="97"/>
      <c r="AL150" s="96"/>
      <c r="AM150" s="97"/>
      <c r="AN150" s="96"/>
      <c r="AO150" s="97"/>
      <c r="AP150" s="96"/>
      <c r="AQ150" s="97"/>
      <c r="AR150" s="96"/>
      <c r="AS150" s="97"/>
      <c r="AT150" s="96"/>
      <c r="AU150" s="97"/>
      <c r="AV150" s="96"/>
      <c r="AW150" s="97"/>
      <c r="AX150" s="96"/>
      <c r="AY150" s="97">
        <f t="shared" si="4"/>
        <v>0</v>
      </c>
      <c r="AZ150" s="98"/>
    </row>
    <row r="151" spans="1:52" ht="13" customHeight="1">
      <c r="A151" s="1944"/>
      <c r="B151" s="95"/>
      <c r="C151" s="30"/>
      <c r="D151" s="96"/>
      <c r="E151" s="97"/>
      <c r="F151" s="96"/>
      <c r="G151" s="97"/>
      <c r="H151" s="96"/>
      <c r="I151" s="97"/>
      <c r="J151" s="96"/>
      <c r="K151" s="97"/>
      <c r="L151" s="96"/>
      <c r="M151" s="97"/>
      <c r="N151" s="96"/>
      <c r="O151" s="97"/>
      <c r="P151" s="96"/>
      <c r="Q151" s="97"/>
      <c r="R151" s="96"/>
      <c r="S151" s="97"/>
      <c r="T151" s="96"/>
      <c r="U151" s="97"/>
      <c r="V151" s="96"/>
      <c r="W151" s="97"/>
      <c r="X151" s="96"/>
      <c r="Y151" s="97"/>
      <c r="Z151" s="96"/>
      <c r="AA151" s="97"/>
      <c r="AB151" s="96"/>
      <c r="AC151" s="97"/>
      <c r="AD151" s="96"/>
      <c r="AE151" s="97"/>
      <c r="AF151" s="96"/>
      <c r="AG151" s="97"/>
      <c r="AH151" s="96"/>
      <c r="AI151" s="97"/>
      <c r="AJ151" s="96"/>
      <c r="AK151" s="97"/>
      <c r="AL151" s="96"/>
      <c r="AM151" s="97"/>
      <c r="AN151" s="96"/>
      <c r="AO151" s="97"/>
      <c r="AP151" s="96"/>
      <c r="AQ151" s="97"/>
      <c r="AR151" s="96"/>
      <c r="AS151" s="97"/>
      <c r="AT151" s="96"/>
      <c r="AU151" s="97"/>
      <c r="AV151" s="96"/>
      <c r="AW151" s="97"/>
      <c r="AX151" s="96"/>
      <c r="AY151" s="97">
        <f t="shared" si="4"/>
        <v>0</v>
      </c>
      <c r="AZ151" s="98"/>
    </row>
    <row r="152" spans="1:52" ht="13" customHeight="1" thickBot="1">
      <c r="A152" s="1945"/>
      <c r="B152" s="99"/>
      <c r="C152" s="10"/>
      <c r="D152" s="100"/>
      <c r="E152" s="3"/>
      <c r="F152" s="100"/>
      <c r="G152" s="3"/>
      <c r="H152" s="100"/>
      <c r="I152" s="3"/>
      <c r="J152" s="100"/>
      <c r="K152" s="3"/>
      <c r="L152" s="100"/>
      <c r="M152" s="3"/>
      <c r="N152" s="100"/>
      <c r="O152" s="3"/>
      <c r="P152" s="100"/>
      <c r="Q152" s="3"/>
      <c r="R152" s="100"/>
      <c r="S152" s="3"/>
      <c r="T152" s="100"/>
      <c r="U152" s="3"/>
      <c r="V152" s="100"/>
      <c r="W152" s="3"/>
      <c r="X152" s="100"/>
      <c r="Y152" s="3"/>
      <c r="Z152" s="100"/>
      <c r="AA152" s="3"/>
      <c r="AB152" s="100"/>
      <c r="AC152" s="3"/>
      <c r="AD152" s="100"/>
      <c r="AE152" s="3"/>
      <c r="AF152" s="100"/>
      <c r="AG152" s="3"/>
      <c r="AH152" s="100"/>
      <c r="AI152" s="3"/>
      <c r="AJ152" s="100"/>
      <c r="AK152" s="3"/>
      <c r="AL152" s="100"/>
      <c r="AM152" s="3"/>
      <c r="AN152" s="100"/>
      <c r="AO152" s="3"/>
      <c r="AP152" s="100"/>
      <c r="AQ152" s="3"/>
      <c r="AR152" s="100"/>
      <c r="AS152" s="3"/>
      <c r="AT152" s="100"/>
      <c r="AU152" s="3"/>
      <c r="AV152" s="100"/>
      <c r="AW152" s="3"/>
      <c r="AX152" s="100"/>
      <c r="AY152" s="3">
        <f t="shared" si="4"/>
        <v>0</v>
      </c>
      <c r="AZ152" s="101"/>
    </row>
    <row r="153" spans="1:52" ht="13" customHeight="1">
      <c r="A153" s="1943" t="s">
        <v>40</v>
      </c>
      <c r="B153" s="102"/>
      <c r="C153" s="103"/>
      <c r="D153" s="92"/>
      <c r="E153" s="93"/>
      <c r="F153" s="92"/>
      <c r="G153" s="93"/>
      <c r="H153" s="92"/>
      <c r="I153" s="93"/>
      <c r="J153" s="92"/>
      <c r="K153" s="93"/>
      <c r="L153" s="92"/>
      <c r="M153" s="93"/>
      <c r="N153" s="92"/>
      <c r="O153" s="93"/>
      <c r="P153" s="92"/>
      <c r="Q153" s="93"/>
      <c r="R153" s="92"/>
      <c r="S153" s="93"/>
      <c r="T153" s="92"/>
      <c r="U153" s="93"/>
      <c r="V153" s="92"/>
      <c r="W153" s="93"/>
      <c r="X153" s="92"/>
      <c r="Y153" s="93"/>
      <c r="Z153" s="92"/>
      <c r="AA153" s="93"/>
      <c r="AB153" s="92"/>
      <c r="AC153" s="93"/>
      <c r="AD153" s="92"/>
      <c r="AE153" s="93"/>
      <c r="AF153" s="92"/>
      <c r="AG153" s="93"/>
      <c r="AH153" s="92"/>
      <c r="AI153" s="93"/>
      <c r="AJ153" s="92"/>
      <c r="AK153" s="93"/>
      <c r="AL153" s="92"/>
      <c r="AM153" s="93"/>
      <c r="AN153" s="92"/>
      <c r="AO153" s="93"/>
      <c r="AP153" s="92"/>
      <c r="AQ153" s="93"/>
      <c r="AR153" s="92"/>
      <c r="AS153" s="93"/>
      <c r="AT153" s="92"/>
      <c r="AU153" s="93"/>
      <c r="AV153" s="92"/>
      <c r="AW153" s="93"/>
      <c r="AX153" s="92"/>
      <c r="AY153" s="93">
        <f t="shared" ref="AY153:AY176" si="5">SUM(C153:AX153)</f>
        <v>0</v>
      </c>
      <c r="AZ153" s="104"/>
    </row>
    <row r="154" spans="1:52" ht="13" customHeight="1">
      <c r="A154" s="1944"/>
      <c r="B154" s="95"/>
      <c r="C154" s="30"/>
      <c r="D154" s="96"/>
      <c r="E154" s="97"/>
      <c r="F154" s="96"/>
      <c r="G154" s="97"/>
      <c r="H154" s="96"/>
      <c r="I154" s="97"/>
      <c r="J154" s="96"/>
      <c r="K154" s="97"/>
      <c r="L154" s="96"/>
      <c r="M154" s="97"/>
      <c r="N154" s="96"/>
      <c r="O154" s="97"/>
      <c r="P154" s="96"/>
      <c r="Q154" s="97"/>
      <c r="R154" s="96"/>
      <c r="S154" s="97"/>
      <c r="T154" s="96"/>
      <c r="U154" s="97"/>
      <c r="V154" s="96"/>
      <c r="W154" s="97"/>
      <c r="X154" s="96"/>
      <c r="Y154" s="97"/>
      <c r="Z154" s="96"/>
      <c r="AA154" s="97"/>
      <c r="AB154" s="96"/>
      <c r="AC154" s="97"/>
      <c r="AD154" s="96"/>
      <c r="AE154" s="97"/>
      <c r="AF154" s="96"/>
      <c r="AG154" s="97"/>
      <c r="AH154" s="96"/>
      <c r="AI154" s="97"/>
      <c r="AJ154" s="96"/>
      <c r="AK154" s="97"/>
      <c r="AL154" s="96"/>
      <c r="AM154" s="97"/>
      <c r="AN154" s="96"/>
      <c r="AO154" s="97"/>
      <c r="AP154" s="96"/>
      <c r="AQ154" s="97"/>
      <c r="AR154" s="96"/>
      <c r="AS154" s="97"/>
      <c r="AT154" s="96"/>
      <c r="AU154" s="97"/>
      <c r="AV154" s="96"/>
      <c r="AW154" s="97"/>
      <c r="AX154" s="96"/>
      <c r="AY154" s="97">
        <f t="shared" si="5"/>
        <v>0</v>
      </c>
      <c r="AZ154" s="98"/>
    </row>
    <row r="155" spans="1:52" ht="13" customHeight="1">
      <c r="A155" s="1944"/>
      <c r="B155" s="95"/>
      <c r="C155" s="30"/>
      <c r="D155" s="96"/>
      <c r="E155" s="97"/>
      <c r="F155" s="96"/>
      <c r="G155" s="97"/>
      <c r="H155" s="96"/>
      <c r="I155" s="97"/>
      <c r="J155" s="96"/>
      <c r="K155" s="97"/>
      <c r="L155" s="96"/>
      <c r="M155" s="97"/>
      <c r="N155" s="96"/>
      <c r="O155" s="97"/>
      <c r="P155" s="96"/>
      <c r="Q155" s="97"/>
      <c r="R155" s="96"/>
      <c r="S155" s="97"/>
      <c r="T155" s="96"/>
      <c r="U155" s="97"/>
      <c r="V155" s="96"/>
      <c r="W155" s="97"/>
      <c r="X155" s="96"/>
      <c r="Y155" s="97"/>
      <c r="Z155" s="96"/>
      <c r="AA155" s="97"/>
      <c r="AB155" s="96"/>
      <c r="AC155" s="97"/>
      <c r="AD155" s="96"/>
      <c r="AE155" s="97"/>
      <c r="AF155" s="96"/>
      <c r="AG155" s="97"/>
      <c r="AH155" s="96"/>
      <c r="AI155" s="97"/>
      <c r="AJ155" s="96"/>
      <c r="AK155" s="97"/>
      <c r="AL155" s="96"/>
      <c r="AM155" s="97"/>
      <c r="AN155" s="96"/>
      <c r="AO155" s="97"/>
      <c r="AP155" s="96"/>
      <c r="AQ155" s="97"/>
      <c r="AR155" s="96"/>
      <c r="AS155" s="97"/>
      <c r="AT155" s="96"/>
      <c r="AU155" s="97"/>
      <c r="AV155" s="96"/>
      <c r="AW155" s="97"/>
      <c r="AX155" s="96"/>
      <c r="AY155" s="97">
        <f t="shared" si="5"/>
        <v>0</v>
      </c>
      <c r="AZ155" s="98"/>
    </row>
    <row r="156" spans="1:52" ht="13" customHeight="1">
      <c r="A156" s="1944"/>
      <c r="B156" s="95"/>
      <c r="C156" s="30"/>
      <c r="D156" s="96"/>
      <c r="E156" s="97"/>
      <c r="F156" s="96"/>
      <c r="G156" s="97"/>
      <c r="H156" s="96"/>
      <c r="I156" s="97"/>
      <c r="J156" s="96"/>
      <c r="K156" s="97"/>
      <c r="L156" s="96"/>
      <c r="M156" s="97"/>
      <c r="N156" s="96"/>
      <c r="O156" s="97"/>
      <c r="P156" s="96"/>
      <c r="Q156" s="97"/>
      <c r="R156" s="96"/>
      <c r="S156" s="97"/>
      <c r="T156" s="96"/>
      <c r="U156" s="97"/>
      <c r="V156" s="96"/>
      <c r="W156" s="97"/>
      <c r="X156" s="96"/>
      <c r="Y156" s="97"/>
      <c r="Z156" s="96"/>
      <c r="AA156" s="97"/>
      <c r="AB156" s="96"/>
      <c r="AC156" s="97"/>
      <c r="AD156" s="96"/>
      <c r="AE156" s="97"/>
      <c r="AF156" s="96"/>
      <c r="AG156" s="97"/>
      <c r="AH156" s="96"/>
      <c r="AI156" s="97"/>
      <c r="AJ156" s="96"/>
      <c r="AK156" s="97"/>
      <c r="AL156" s="96"/>
      <c r="AM156" s="97"/>
      <c r="AN156" s="96"/>
      <c r="AO156" s="97"/>
      <c r="AP156" s="96"/>
      <c r="AQ156" s="97"/>
      <c r="AR156" s="96"/>
      <c r="AS156" s="97"/>
      <c r="AT156" s="96"/>
      <c r="AU156" s="97"/>
      <c r="AV156" s="96"/>
      <c r="AW156" s="97"/>
      <c r="AX156" s="96"/>
      <c r="AY156" s="97">
        <f t="shared" si="5"/>
        <v>0</v>
      </c>
      <c r="AZ156" s="98"/>
    </row>
    <row r="157" spans="1:52" ht="13" customHeight="1">
      <c r="A157" s="1944"/>
      <c r="B157" s="95"/>
      <c r="C157" s="30"/>
      <c r="D157" s="96"/>
      <c r="E157" s="97"/>
      <c r="F157" s="96"/>
      <c r="G157" s="97"/>
      <c r="H157" s="96"/>
      <c r="I157" s="97"/>
      <c r="J157" s="96"/>
      <c r="K157" s="97"/>
      <c r="L157" s="96"/>
      <c r="M157" s="97"/>
      <c r="N157" s="96"/>
      <c r="O157" s="97"/>
      <c r="P157" s="96"/>
      <c r="Q157" s="97"/>
      <c r="R157" s="96"/>
      <c r="S157" s="97"/>
      <c r="T157" s="96"/>
      <c r="U157" s="97"/>
      <c r="V157" s="96"/>
      <c r="W157" s="97"/>
      <c r="X157" s="96"/>
      <c r="Y157" s="97"/>
      <c r="Z157" s="96"/>
      <c r="AA157" s="97"/>
      <c r="AB157" s="96"/>
      <c r="AC157" s="97"/>
      <c r="AD157" s="96"/>
      <c r="AE157" s="97"/>
      <c r="AF157" s="96"/>
      <c r="AG157" s="97"/>
      <c r="AH157" s="96"/>
      <c r="AI157" s="97"/>
      <c r="AJ157" s="96"/>
      <c r="AK157" s="97"/>
      <c r="AL157" s="96"/>
      <c r="AM157" s="97"/>
      <c r="AN157" s="96"/>
      <c r="AO157" s="97"/>
      <c r="AP157" s="96"/>
      <c r="AQ157" s="97"/>
      <c r="AR157" s="96"/>
      <c r="AS157" s="97"/>
      <c r="AT157" s="96"/>
      <c r="AU157" s="97"/>
      <c r="AV157" s="96"/>
      <c r="AW157" s="97"/>
      <c r="AX157" s="96"/>
      <c r="AY157" s="97">
        <f t="shared" si="5"/>
        <v>0</v>
      </c>
      <c r="AZ157" s="98"/>
    </row>
    <row r="158" spans="1:52" ht="13" customHeight="1">
      <c r="A158" s="1944"/>
      <c r="B158" s="95"/>
      <c r="C158" s="30"/>
      <c r="D158" s="96"/>
      <c r="E158" s="97"/>
      <c r="F158" s="96"/>
      <c r="G158" s="97"/>
      <c r="H158" s="96"/>
      <c r="I158" s="97"/>
      <c r="J158" s="96"/>
      <c r="K158" s="97"/>
      <c r="L158" s="96"/>
      <c r="M158" s="97"/>
      <c r="N158" s="96"/>
      <c r="O158" s="97"/>
      <c r="P158" s="96"/>
      <c r="Q158" s="97"/>
      <c r="R158" s="96"/>
      <c r="S158" s="97"/>
      <c r="T158" s="96"/>
      <c r="U158" s="97"/>
      <c r="V158" s="96"/>
      <c r="W158" s="97"/>
      <c r="X158" s="96"/>
      <c r="Y158" s="97"/>
      <c r="Z158" s="96"/>
      <c r="AA158" s="97"/>
      <c r="AB158" s="96"/>
      <c r="AC158" s="97"/>
      <c r="AD158" s="96"/>
      <c r="AE158" s="97"/>
      <c r="AF158" s="96"/>
      <c r="AG158" s="97"/>
      <c r="AH158" s="96"/>
      <c r="AI158" s="97"/>
      <c r="AJ158" s="96"/>
      <c r="AK158" s="97"/>
      <c r="AL158" s="96"/>
      <c r="AM158" s="97"/>
      <c r="AN158" s="96"/>
      <c r="AO158" s="97"/>
      <c r="AP158" s="96"/>
      <c r="AQ158" s="97"/>
      <c r="AR158" s="96"/>
      <c r="AS158" s="97"/>
      <c r="AT158" s="96"/>
      <c r="AU158" s="97"/>
      <c r="AV158" s="96"/>
      <c r="AW158" s="97"/>
      <c r="AX158" s="96"/>
      <c r="AY158" s="97">
        <f t="shared" si="5"/>
        <v>0</v>
      </c>
      <c r="AZ158" s="98"/>
    </row>
    <row r="159" spans="1:52" ht="13" customHeight="1">
      <c r="A159" s="1944"/>
      <c r="B159" s="95"/>
      <c r="C159" s="30"/>
      <c r="D159" s="96"/>
      <c r="E159" s="97"/>
      <c r="F159" s="96"/>
      <c r="G159" s="97"/>
      <c r="H159" s="96"/>
      <c r="I159" s="97"/>
      <c r="J159" s="96"/>
      <c r="K159" s="97"/>
      <c r="L159" s="96"/>
      <c r="M159" s="97"/>
      <c r="N159" s="96"/>
      <c r="O159" s="97"/>
      <c r="P159" s="96"/>
      <c r="Q159" s="97"/>
      <c r="R159" s="96"/>
      <c r="S159" s="97"/>
      <c r="T159" s="96"/>
      <c r="U159" s="97"/>
      <c r="V159" s="96"/>
      <c r="W159" s="97"/>
      <c r="X159" s="96"/>
      <c r="Y159" s="97"/>
      <c r="Z159" s="96"/>
      <c r="AA159" s="97"/>
      <c r="AB159" s="96"/>
      <c r="AC159" s="97"/>
      <c r="AD159" s="96"/>
      <c r="AE159" s="97"/>
      <c r="AF159" s="96"/>
      <c r="AG159" s="97"/>
      <c r="AH159" s="96"/>
      <c r="AI159" s="97"/>
      <c r="AJ159" s="96"/>
      <c r="AK159" s="97"/>
      <c r="AL159" s="96"/>
      <c r="AM159" s="97"/>
      <c r="AN159" s="96"/>
      <c r="AO159" s="97"/>
      <c r="AP159" s="96"/>
      <c r="AQ159" s="97"/>
      <c r="AR159" s="96"/>
      <c r="AS159" s="97"/>
      <c r="AT159" s="96"/>
      <c r="AU159" s="97"/>
      <c r="AV159" s="96"/>
      <c r="AW159" s="97"/>
      <c r="AX159" s="96"/>
      <c r="AY159" s="97">
        <f t="shared" si="5"/>
        <v>0</v>
      </c>
      <c r="AZ159" s="98"/>
    </row>
    <row r="160" spans="1:52" ht="13" customHeight="1" thickBot="1">
      <c r="A160" s="1945"/>
      <c r="B160" s="99"/>
      <c r="C160" s="10"/>
      <c r="D160" s="100"/>
      <c r="E160" s="3"/>
      <c r="F160" s="100"/>
      <c r="G160" s="3"/>
      <c r="H160" s="100"/>
      <c r="I160" s="3"/>
      <c r="J160" s="100"/>
      <c r="K160" s="3"/>
      <c r="L160" s="100"/>
      <c r="M160" s="3"/>
      <c r="N160" s="100"/>
      <c r="O160" s="3"/>
      <c r="P160" s="100"/>
      <c r="Q160" s="3"/>
      <c r="R160" s="100"/>
      <c r="S160" s="3"/>
      <c r="T160" s="100"/>
      <c r="U160" s="3"/>
      <c r="V160" s="100"/>
      <c r="W160" s="3"/>
      <c r="X160" s="100"/>
      <c r="Y160" s="3"/>
      <c r="Z160" s="100"/>
      <c r="AA160" s="3"/>
      <c r="AB160" s="100"/>
      <c r="AC160" s="3"/>
      <c r="AD160" s="100"/>
      <c r="AE160" s="3"/>
      <c r="AF160" s="100"/>
      <c r="AG160" s="3"/>
      <c r="AH160" s="100"/>
      <c r="AI160" s="3"/>
      <c r="AJ160" s="100"/>
      <c r="AK160" s="3"/>
      <c r="AL160" s="100"/>
      <c r="AM160" s="3"/>
      <c r="AN160" s="100"/>
      <c r="AO160" s="3"/>
      <c r="AP160" s="100"/>
      <c r="AQ160" s="3"/>
      <c r="AR160" s="100"/>
      <c r="AS160" s="3"/>
      <c r="AT160" s="100"/>
      <c r="AU160" s="3"/>
      <c r="AV160" s="100"/>
      <c r="AW160" s="3"/>
      <c r="AX160" s="100"/>
      <c r="AY160" s="3">
        <f t="shared" si="5"/>
        <v>0</v>
      </c>
      <c r="AZ160" s="101"/>
    </row>
    <row r="161" spans="1:52" ht="13" customHeight="1">
      <c r="A161" s="1943" t="s">
        <v>41</v>
      </c>
      <c r="B161" s="102"/>
      <c r="C161" s="103"/>
      <c r="D161" s="92"/>
      <c r="E161" s="93"/>
      <c r="F161" s="92"/>
      <c r="G161" s="93"/>
      <c r="H161" s="92"/>
      <c r="I161" s="93"/>
      <c r="J161" s="92"/>
      <c r="K161" s="93"/>
      <c r="L161" s="92"/>
      <c r="M161" s="93"/>
      <c r="N161" s="92"/>
      <c r="O161" s="93"/>
      <c r="P161" s="92"/>
      <c r="Q161" s="93"/>
      <c r="R161" s="92"/>
      <c r="S161" s="93"/>
      <c r="T161" s="92"/>
      <c r="U161" s="93"/>
      <c r="V161" s="92"/>
      <c r="W161" s="93"/>
      <c r="X161" s="92"/>
      <c r="Y161" s="93"/>
      <c r="Z161" s="92"/>
      <c r="AA161" s="93"/>
      <c r="AB161" s="92"/>
      <c r="AC161" s="93"/>
      <c r="AD161" s="92"/>
      <c r="AE161" s="93"/>
      <c r="AF161" s="92"/>
      <c r="AG161" s="93"/>
      <c r="AH161" s="92"/>
      <c r="AI161" s="93"/>
      <c r="AJ161" s="92"/>
      <c r="AK161" s="93"/>
      <c r="AL161" s="92"/>
      <c r="AM161" s="93"/>
      <c r="AN161" s="92"/>
      <c r="AO161" s="93"/>
      <c r="AP161" s="92"/>
      <c r="AQ161" s="93"/>
      <c r="AR161" s="92"/>
      <c r="AS161" s="93"/>
      <c r="AT161" s="92"/>
      <c r="AU161" s="93"/>
      <c r="AV161" s="92"/>
      <c r="AW161" s="93"/>
      <c r="AX161" s="92"/>
      <c r="AY161" s="93">
        <f t="shared" si="5"/>
        <v>0</v>
      </c>
      <c r="AZ161" s="104"/>
    </row>
    <row r="162" spans="1:52" ht="13" customHeight="1">
      <c r="A162" s="1944"/>
      <c r="B162" s="95"/>
      <c r="C162" s="30"/>
      <c r="D162" s="96"/>
      <c r="E162" s="97"/>
      <c r="F162" s="96"/>
      <c r="G162" s="97"/>
      <c r="H162" s="96"/>
      <c r="I162" s="97"/>
      <c r="J162" s="96"/>
      <c r="K162" s="97"/>
      <c r="L162" s="96"/>
      <c r="M162" s="97"/>
      <c r="N162" s="96"/>
      <c r="O162" s="97"/>
      <c r="P162" s="96"/>
      <c r="Q162" s="97"/>
      <c r="R162" s="96"/>
      <c r="S162" s="97"/>
      <c r="T162" s="96"/>
      <c r="U162" s="97"/>
      <c r="V162" s="96"/>
      <c r="W162" s="97"/>
      <c r="X162" s="96"/>
      <c r="Y162" s="97"/>
      <c r="Z162" s="96"/>
      <c r="AA162" s="97"/>
      <c r="AB162" s="96"/>
      <c r="AC162" s="97"/>
      <c r="AD162" s="96"/>
      <c r="AE162" s="97"/>
      <c r="AF162" s="96"/>
      <c r="AG162" s="97"/>
      <c r="AH162" s="96"/>
      <c r="AI162" s="97"/>
      <c r="AJ162" s="96"/>
      <c r="AK162" s="97"/>
      <c r="AL162" s="96"/>
      <c r="AM162" s="97"/>
      <c r="AN162" s="96"/>
      <c r="AO162" s="97"/>
      <c r="AP162" s="96"/>
      <c r="AQ162" s="97"/>
      <c r="AR162" s="96"/>
      <c r="AS162" s="97"/>
      <c r="AT162" s="96"/>
      <c r="AU162" s="97"/>
      <c r="AV162" s="96"/>
      <c r="AW162" s="97"/>
      <c r="AX162" s="96"/>
      <c r="AY162" s="97">
        <f t="shared" si="5"/>
        <v>0</v>
      </c>
      <c r="AZ162" s="98"/>
    </row>
    <row r="163" spans="1:52" ht="13" customHeight="1">
      <c r="A163" s="1944"/>
      <c r="B163" s="95"/>
      <c r="C163" s="30"/>
      <c r="D163" s="96"/>
      <c r="E163" s="97"/>
      <c r="F163" s="96"/>
      <c r="G163" s="97"/>
      <c r="H163" s="96"/>
      <c r="I163" s="97"/>
      <c r="J163" s="96"/>
      <c r="K163" s="97"/>
      <c r="L163" s="96"/>
      <c r="M163" s="97"/>
      <c r="N163" s="96"/>
      <c r="O163" s="97"/>
      <c r="P163" s="96"/>
      <c r="Q163" s="97"/>
      <c r="R163" s="96"/>
      <c r="S163" s="97"/>
      <c r="T163" s="96"/>
      <c r="U163" s="97"/>
      <c r="V163" s="96"/>
      <c r="W163" s="97"/>
      <c r="X163" s="96"/>
      <c r="Y163" s="97"/>
      <c r="Z163" s="96"/>
      <c r="AA163" s="97"/>
      <c r="AB163" s="96"/>
      <c r="AC163" s="97"/>
      <c r="AD163" s="96"/>
      <c r="AE163" s="97"/>
      <c r="AF163" s="96"/>
      <c r="AG163" s="97"/>
      <c r="AH163" s="96"/>
      <c r="AI163" s="97"/>
      <c r="AJ163" s="96"/>
      <c r="AK163" s="97"/>
      <c r="AL163" s="96"/>
      <c r="AM163" s="97"/>
      <c r="AN163" s="96"/>
      <c r="AO163" s="97"/>
      <c r="AP163" s="96"/>
      <c r="AQ163" s="97"/>
      <c r="AR163" s="96"/>
      <c r="AS163" s="97"/>
      <c r="AT163" s="96"/>
      <c r="AU163" s="97"/>
      <c r="AV163" s="96"/>
      <c r="AW163" s="97"/>
      <c r="AX163" s="96"/>
      <c r="AY163" s="97">
        <f t="shared" si="5"/>
        <v>0</v>
      </c>
      <c r="AZ163" s="98"/>
    </row>
    <row r="164" spans="1:52" ht="13" customHeight="1">
      <c r="A164" s="1944"/>
      <c r="B164" s="95"/>
      <c r="C164" s="30"/>
      <c r="D164" s="96"/>
      <c r="E164" s="97"/>
      <c r="F164" s="96"/>
      <c r="G164" s="97"/>
      <c r="H164" s="96"/>
      <c r="I164" s="97"/>
      <c r="J164" s="96"/>
      <c r="K164" s="97"/>
      <c r="L164" s="96"/>
      <c r="M164" s="97"/>
      <c r="N164" s="96"/>
      <c r="O164" s="97"/>
      <c r="P164" s="96"/>
      <c r="Q164" s="97"/>
      <c r="R164" s="96"/>
      <c r="S164" s="97"/>
      <c r="T164" s="96"/>
      <c r="U164" s="97"/>
      <c r="V164" s="96"/>
      <c r="W164" s="97"/>
      <c r="X164" s="96"/>
      <c r="Y164" s="97"/>
      <c r="Z164" s="96"/>
      <c r="AA164" s="97"/>
      <c r="AB164" s="96"/>
      <c r="AC164" s="97"/>
      <c r="AD164" s="96"/>
      <c r="AE164" s="97"/>
      <c r="AF164" s="96"/>
      <c r="AG164" s="97"/>
      <c r="AH164" s="96"/>
      <c r="AI164" s="97"/>
      <c r="AJ164" s="96"/>
      <c r="AK164" s="97"/>
      <c r="AL164" s="96"/>
      <c r="AM164" s="97"/>
      <c r="AN164" s="96"/>
      <c r="AO164" s="97"/>
      <c r="AP164" s="96"/>
      <c r="AQ164" s="97"/>
      <c r="AR164" s="96"/>
      <c r="AS164" s="97"/>
      <c r="AT164" s="96"/>
      <c r="AU164" s="97"/>
      <c r="AV164" s="96"/>
      <c r="AW164" s="97"/>
      <c r="AX164" s="96"/>
      <c r="AY164" s="97">
        <f t="shared" si="5"/>
        <v>0</v>
      </c>
      <c r="AZ164" s="98"/>
    </row>
    <row r="165" spans="1:52" ht="13" customHeight="1">
      <c r="A165" s="1944"/>
      <c r="B165" s="95"/>
      <c r="C165" s="30"/>
      <c r="D165" s="96"/>
      <c r="E165" s="97"/>
      <c r="F165" s="96"/>
      <c r="G165" s="97"/>
      <c r="H165" s="96"/>
      <c r="I165" s="97"/>
      <c r="J165" s="96"/>
      <c r="K165" s="97"/>
      <c r="L165" s="96"/>
      <c r="M165" s="97"/>
      <c r="N165" s="96"/>
      <c r="O165" s="97"/>
      <c r="P165" s="96"/>
      <c r="Q165" s="97"/>
      <c r="R165" s="96"/>
      <c r="S165" s="97"/>
      <c r="T165" s="96"/>
      <c r="U165" s="97"/>
      <c r="V165" s="96"/>
      <c r="W165" s="97"/>
      <c r="X165" s="96"/>
      <c r="Y165" s="97"/>
      <c r="Z165" s="96"/>
      <c r="AA165" s="97"/>
      <c r="AB165" s="96"/>
      <c r="AC165" s="97"/>
      <c r="AD165" s="96"/>
      <c r="AE165" s="97"/>
      <c r="AF165" s="96"/>
      <c r="AG165" s="97"/>
      <c r="AH165" s="96"/>
      <c r="AI165" s="97"/>
      <c r="AJ165" s="96"/>
      <c r="AK165" s="97"/>
      <c r="AL165" s="96"/>
      <c r="AM165" s="97"/>
      <c r="AN165" s="96"/>
      <c r="AO165" s="97"/>
      <c r="AP165" s="96"/>
      <c r="AQ165" s="97"/>
      <c r="AR165" s="96"/>
      <c r="AS165" s="97"/>
      <c r="AT165" s="96"/>
      <c r="AU165" s="97"/>
      <c r="AV165" s="96"/>
      <c r="AW165" s="97"/>
      <c r="AX165" s="96"/>
      <c r="AY165" s="97">
        <f t="shared" si="5"/>
        <v>0</v>
      </c>
      <c r="AZ165" s="98"/>
    </row>
    <row r="166" spans="1:52" ht="13" customHeight="1">
      <c r="A166" s="1944"/>
      <c r="B166" s="95"/>
      <c r="C166" s="30"/>
      <c r="D166" s="96"/>
      <c r="E166" s="97"/>
      <c r="F166" s="96"/>
      <c r="G166" s="97"/>
      <c r="H166" s="96"/>
      <c r="I166" s="97"/>
      <c r="J166" s="96"/>
      <c r="K166" s="97"/>
      <c r="L166" s="96"/>
      <c r="M166" s="97"/>
      <c r="N166" s="96"/>
      <c r="O166" s="97"/>
      <c r="P166" s="96"/>
      <c r="Q166" s="97"/>
      <c r="R166" s="96"/>
      <c r="S166" s="97"/>
      <c r="T166" s="96"/>
      <c r="U166" s="97"/>
      <c r="V166" s="96"/>
      <c r="W166" s="97"/>
      <c r="X166" s="96"/>
      <c r="Y166" s="97"/>
      <c r="Z166" s="96"/>
      <c r="AA166" s="97"/>
      <c r="AB166" s="96"/>
      <c r="AC166" s="97"/>
      <c r="AD166" s="96"/>
      <c r="AE166" s="97"/>
      <c r="AF166" s="96"/>
      <c r="AG166" s="97"/>
      <c r="AH166" s="96"/>
      <c r="AI166" s="97"/>
      <c r="AJ166" s="96"/>
      <c r="AK166" s="97"/>
      <c r="AL166" s="96"/>
      <c r="AM166" s="97"/>
      <c r="AN166" s="96"/>
      <c r="AO166" s="97"/>
      <c r="AP166" s="96"/>
      <c r="AQ166" s="97"/>
      <c r="AR166" s="96"/>
      <c r="AS166" s="97"/>
      <c r="AT166" s="96"/>
      <c r="AU166" s="97"/>
      <c r="AV166" s="96"/>
      <c r="AW166" s="97"/>
      <c r="AX166" s="96"/>
      <c r="AY166" s="97">
        <f t="shared" si="5"/>
        <v>0</v>
      </c>
      <c r="AZ166" s="98"/>
    </row>
    <row r="167" spans="1:52" ht="13" customHeight="1">
      <c r="A167" s="1944"/>
      <c r="B167" s="95"/>
      <c r="C167" s="30"/>
      <c r="D167" s="96"/>
      <c r="E167" s="97"/>
      <c r="F167" s="96"/>
      <c r="G167" s="97"/>
      <c r="H167" s="96"/>
      <c r="I167" s="97"/>
      <c r="J167" s="96"/>
      <c r="K167" s="97"/>
      <c r="L167" s="96"/>
      <c r="M167" s="97"/>
      <c r="N167" s="96"/>
      <c r="O167" s="97"/>
      <c r="P167" s="96"/>
      <c r="Q167" s="97"/>
      <c r="R167" s="96"/>
      <c r="S167" s="97"/>
      <c r="T167" s="96"/>
      <c r="U167" s="97"/>
      <c r="V167" s="96"/>
      <c r="W167" s="97"/>
      <c r="X167" s="96"/>
      <c r="Y167" s="97"/>
      <c r="Z167" s="96"/>
      <c r="AA167" s="97"/>
      <c r="AB167" s="96"/>
      <c r="AC167" s="97"/>
      <c r="AD167" s="96"/>
      <c r="AE167" s="97"/>
      <c r="AF167" s="96"/>
      <c r="AG167" s="97"/>
      <c r="AH167" s="96"/>
      <c r="AI167" s="97"/>
      <c r="AJ167" s="96"/>
      <c r="AK167" s="97"/>
      <c r="AL167" s="96"/>
      <c r="AM167" s="97"/>
      <c r="AN167" s="96"/>
      <c r="AO167" s="97"/>
      <c r="AP167" s="96"/>
      <c r="AQ167" s="97"/>
      <c r="AR167" s="96"/>
      <c r="AS167" s="97"/>
      <c r="AT167" s="96"/>
      <c r="AU167" s="97"/>
      <c r="AV167" s="96"/>
      <c r="AW167" s="97"/>
      <c r="AX167" s="96"/>
      <c r="AY167" s="97">
        <f t="shared" si="5"/>
        <v>0</v>
      </c>
      <c r="AZ167" s="98"/>
    </row>
    <row r="168" spans="1:52" ht="13" customHeight="1" thickBot="1">
      <c r="A168" s="1945"/>
      <c r="B168" s="99"/>
      <c r="C168" s="10"/>
      <c r="D168" s="100"/>
      <c r="E168" s="3"/>
      <c r="F168" s="100"/>
      <c r="G168" s="3"/>
      <c r="H168" s="100"/>
      <c r="I168" s="3"/>
      <c r="J168" s="100"/>
      <c r="K168" s="3"/>
      <c r="L168" s="100"/>
      <c r="M168" s="3"/>
      <c r="N168" s="100"/>
      <c r="O168" s="3"/>
      <c r="P168" s="100"/>
      <c r="Q168" s="3"/>
      <c r="R168" s="100"/>
      <c r="S168" s="3"/>
      <c r="T168" s="100"/>
      <c r="U168" s="3"/>
      <c r="V168" s="100"/>
      <c r="W168" s="3"/>
      <c r="X168" s="100"/>
      <c r="Y168" s="3"/>
      <c r="Z168" s="100"/>
      <c r="AA168" s="3"/>
      <c r="AB168" s="100"/>
      <c r="AC168" s="3"/>
      <c r="AD168" s="100"/>
      <c r="AE168" s="3"/>
      <c r="AF168" s="100"/>
      <c r="AG168" s="3"/>
      <c r="AH168" s="100"/>
      <c r="AI168" s="3"/>
      <c r="AJ168" s="100"/>
      <c r="AK168" s="3"/>
      <c r="AL168" s="100"/>
      <c r="AM168" s="3"/>
      <c r="AN168" s="100"/>
      <c r="AO168" s="3"/>
      <c r="AP168" s="100"/>
      <c r="AQ168" s="3"/>
      <c r="AR168" s="100"/>
      <c r="AS168" s="3"/>
      <c r="AT168" s="100"/>
      <c r="AU168" s="3"/>
      <c r="AV168" s="100"/>
      <c r="AW168" s="3"/>
      <c r="AX168" s="100"/>
      <c r="AY168" s="3">
        <f t="shared" si="5"/>
        <v>0</v>
      </c>
      <c r="AZ168" s="101"/>
    </row>
    <row r="169" spans="1:52" ht="13" customHeight="1">
      <c r="A169" s="1943" t="s">
        <v>42</v>
      </c>
      <c r="B169" s="102"/>
      <c r="C169" s="103"/>
      <c r="D169" s="92"/>
      <c r="E169" s="93"/>
      <c r="F169" s="92"/>
      <c r="G169" s="93"/>
      <c r="H169" s="92"/>
      <c r="I169" s="93"/>
      <c r="J169" s="92"/>
      <c r="K169" s="93"/>
      <c r="L169" s="92"/>
      <c r="M169" s="93"/>
      <c r="N169" s="92"/>
      <c r="O169" s="93"/>
      <c r="P169" s="92"/>
      <c r="Q169" s="93"/>
      <c r="R169" s="92"/>
      <c r="S169" s="93"/>
      <c r="T169" s="92"/>
      <c r="U169" s="93"/>
      <c r="V169" s="92"/>
      <c r="W169" s="93"/>
      <c r="X169" s="92"/>
      <c r="Y169" s="93"/>
      <c r="Z169" s="92"/>
      <c r="AA169" s="93"/>
      <c r="AB169" s="92"/>
      <c r="AC169" s="93"/>
      <c r="AD169" s="92"/>
      <c r="AE169" s="93"/>
      <c r="AF169" s="92"/>
      <c r="AG169" s="93"/>
      <c r="AH169" s="92"/>
      <c r="AI169" s="93"/>
      <c r="AJ169" s="92"/>
      <c r="AK169" s="93"/>
      <c r="AL169" s="92"/>
      <c r="AM169" s="93"/>
      <c r="AN169" s="92"/>
      <c r="AO169" s="93"/>
      <c r="AP169" s="92"/>
      <c r="AQ169" s="93"/>
      <c r="AR169" s="92"/>
      <c r="AS169" s="93"/>
      <c r="AT169" s="92"/>
      <c r="AU169" s="93"/>
      <c r="AV169" s="92"/>
      <c r="AW169" s="93"/>
      <c r="AX169" s="92"/>
      <c r="AY169" s="93">
        <f t="shared" si="5"/>
        <v>0</v>
      </c>
      <c r="AZ169" s="104"/>
    </row>
    <row r="170" spans="1:52" ht="13" customHeight="1">
      <c r="A170" s="1944"/>
      <c r="B170" s="95"/>
      <c r="C170" s="30"/>
      <c r="D170" s="96"/>
      <c r="E170" s="97"/>
      <c r="F170" s="96"/>
      <c r="G170" s="97"/>
      <c r="H170" s="96"/>
      <c r="I170" s="97"/>
      <c r="J170" s="96"/>
      <c r="K170" s="97"/>
      <c r="L170" s="96"/>
      <c r="M170" s="97"/>
      <c r="N170" s="96"/>
      <c r="O170" s="97"/>
      <c r="P170" s="96"/>
      <c r="Q170" s="97"/>
      <c r="R170" s="96"/>
      <c r="S170" s="97"/>
      <c r="T170" s="96"/>
      <c r="U170" s="97"/>
      <c r="V170" s="96"/>
      <c r="W170" s="97"/>
      <c r="X170" s="96"/>
      <c r="Y170" s="97"/>
      <c r="Z170" s="96"/>
      <c r="AA170" s="97"/>
      <c r="AB170" s="96"/>
      <c r="AC170" s="97"/>
      <c r="AD170" s="96"/>
      <c r="AE170" s="97"/>
      <c r="AF170" s="96"/>
      <c r="AG170" s="97"/>
      <c r="AH170" s="96"/>
      <c r="AI170" s="97"/>
      <c r="AJ170" s="96"/>
      <c r="AK170" s="97"/>
      <c r="AL170" s="96"/>
      <c r="AM170" s="97"/>
      <c r="AN170" s="96"/>
      <c r="AO170" s="97"/>
      <c r="AP170" s="96"/>
      <c r="AQ170" s="97"/>
      <c r="AR170" s="96"/>
      <c r="AS170" s="97"/>
      <c r="AT170" s="96"/>
      <c r="AU170" s="97"/>
      <c r="AV170" s="96"/>
      <c r="AW170" s="97"/>
      <c r="AX170" s="96"/>
      <c r="AY170" s="97">
        <f t="shared" si="5"/>
        <v>0</v>
      </c>
      <c r="AZ170" s="98"/>
    </row>
    <row r="171" spans="1:52" ht="13" customHeight="1">
      <c r="A171" s="1944"/>
      <c r="B171" s="95"/>
      <c r="C171" s="30"/>
      <c r="D171" s="96"/>
      <c r="E171" s="97"/>
      <c r="F171" s="96"/>
      <c r="G171" s="97"/>
      <c r="H171" s="96"/>
      <c r="I171" s="97"/>
      <c r="J171" s="96"/>
      <c r="K171" s="97"/>
      <c r="L171" s="96"/>
      <c r="M171" s="97"/>
      <c r="N171" s="96"/>
      <c r="O171" s="97"/>
      <c r="P171" s="96"/>
      <c r="Q171" s="97"/>
      <c r="R171" s="96"/>
      <c r="S171" s="97"/>
      <c r="T171" s="96"/>
      <c r="U171" s="97"/>
      <c r="V171" s="96"/>
      <c r="W171" s="97"/>
      <c r="X171" s="96"/>
      <c r="Y171" s="97"/>
      <c r="Z171" s="96"/>
      <c r="AA171" s="97"/>
      <c r="AB171" s="96"/>
      <c r="AC171" s="97"/>
      <c r="AD171" s="96"/>
      <c r="AE171" s="97"/>
      <c r="AF171" s="96"/>
      <c r="AG171" s="97"/>
      <c r="AH171" s="96"/>
      <c r="AI171" s="97"/>
      <c r="AJ171" s="96"/>
      <c r="AK171" s="97"/>
      <c r="AL171" s="96"/>
      <c r="AM171" s="97"/>
      <c r="AN171" s="96"/>
      <c r="AO171" s="97"/>
      <c r="AP171" s="96"/>
      <c r="AQ171" s="97"/>
      <c r="AR171" s="96"/>
      <c r="AS171" s="97"/>
      <c r="AT171" s="96"/>
      <c r="AU171" s="97"/>
      <c r="AV171" s="96"/>
      <c r="AW171" s="97"/>
      <c r="AX171" s="96"/>
      <c r="AY171" s="97">
        <f t="shared" si="5"/>
        <v>0</v>
      </c>
      <c r="AZ171" s="98"/>
    </row>
    <row r="172" spans="1:52" ht="13" customHeight="1">
      <c r="A172" s="1944"/>
      <c r="B172" s="95"/>
      <c r="C172" s="30"/>
      <c r="D172" s="96"/>
      <c r="E172" s="97"/>
      <c r="F172" s="96"/>
      <c r="G172" s="97"/>
      <c r="H172" s="96"/>
      <c r="I172" s="97"/>
      <c r="J172" s="96"/>
      <c r="K172" s="97"/>
      <c r="L172" s="96"/>
      <c r="M172" s="97"/>
      <c r="N172" s="96"/>
      <c r="O172" s="97"/>
      <c r="P172" s="96"/>
      <c r="Q172" s="97"/>
      <c r="R172" s="96"/>
      <c r="S172" s="97"/>
      <c r="T172" s="96"/>
      <c r="U172" s="97"/>
      <c r="V172" s="96"/>
      <c r="W172" s="97"/>
      <c r="X172" s="96"/>
      <c r="Y172" s="97"/>
      <c r="Z172" s="96"/>
      <c r="AA172" s="97"/>
      <c r="AB172" s="96"/>
      <c r="AC172" s="97"/>
      <c r="AD172" s="96"/>
      <c r="AE172" s="97"/>
      <c r="AF172" s="96"/>
      <c r="AG172" s="97"/>
      <c r="AH172" s="96"/>
      <c r="AI172" s="97"/>
      <c r="AJ172" s="96"/>
      <c r="AK172" s="97"/>
      <c r="AL172" s="96"/>
      <c r="AM172" s="97"/>
      <c r="AN172" s="96"/>
      <c r="AO172" s="97"/>
      <c r="AP172" s="96"/>
      <c r="AQ172" s="97"/>
      <c r="AR172" s="96"/>
      <c r="AS172" s="97"/>
      <c r="AT172" s="96"/>
      <c r="AU172" s="97"/>
      <c r="AV172" s="96"/>
      <c r="AW172" s="97"/>
      <c r="AX172" s="96"/>
      <c r="AY172" s="97">
        <f t="shared" si="5"/>
        <v>0</v>
      </c>
      <c r="AZ172" s="98"/>
    </row>
    <row r="173" spans="1:52" ht="13" customHeight="1">
      <c r="A173" s="1944"/>
      <c r="B173" s="95"/>
      <c r="C173" s="30"/>
      <c r="D173" s="96"/>
      <c r="E173" s="97"/>
      <c r="F173" s="96"/>
      <c r="G173" s="97"/>
      <c r="H173" s="96"/>
      <c r="I173" s="97"/>
      <c r="J173" s="96"/>
      <c r="K173" s="97"/>
      <c r="L173" s="96"/>
      <c r="M173" s="97"/>
      <c r="N173" s="96"/>
      <c r="O173" s="97"/>
      <c r="P173" s="96"/>
      <c r="Q173" s="97"/>
      <c r="R173" s="96"/>
      <c r="S173" s="97"/>
      <c r="T173" s="96"/>
      <c r="U173" s="97"/>
      <c r="V173" s="96"/>
      <c r="W173" s="97"/>
      <c r="X173" s="96"/>
      <c r="Y173" s="97"/>
      <c r="Z173" s="96"/>
      <c r="AA173" s="97"/>
      <c r="AB173" s="96"/>
      <c r="AC173" s="97"/>
      <c r="AD173" s="96"/>
      <c r="AE173" s="97"/>
      <c r="AF173" s="96"/>
      <c r="AG173" s="97"/>
      <c r="AH173" s="96"/>
      <c r="AI173" s="97"/>
      <c r="AJ173" s="96"/>
      <c r="AK173" s="97"/>
      <c r="AL173" s="96"/>
      <c r="AM173" s="97"/>
      <c r="AN173" s="96"/>
      <c r="AO173" s="97"/>
      <c r="AP173" s="96"/>
      <c r="AQ173" s="97"/>
      <c r="AR173" s="96"/>
      <c r="AS173" s="97"/>
      <c r="AT173" s="96"/>
      <c r="AU173" s="97"/>
      <c r="AV173" s="96"/>
      <c r="AW173" s="97"/>
      <c r="AX173" s="96"/>
      <c r="AY173" s="97">
        <f t="shared" si="5"/>
        <v>0</v>
      </c>
      <c r="AZ173" s="98"/>
    </row>
    <row r="174" spans="1:52" ht="13" customHeight="1">
      <c r="A174" s="1944"/>
      <c r="B174" s="95"/>
      <c r="C174" s="30"/>
      <c r="D174" s="96"/>
      <c r="E174" s="97"/>
      <c r="F174" s="96"/>
      <c r="G174" s="97"/>
      <c r="H174" s="96"/>
      <c r="I174" s="97"/>
      <c r="J174" s="96"/>
      <c r="K174" s="97"/>
      <c r="L174" s="96"/>
      <c r="M174" s="97"/>
      <c r="N174" s="96"/>
      <c r="O174" s="97"/>
      <c r="P174" s="96"/>
      <c r="Q174" s="97"/>
      <c r="R174" s="96"/>
      <c r="S174" s="97"/>
      <c r="T174" s="96"/>
      <c r="U174" s="97"/>
      <c r="V174" s="96"/>
      <c r="W174" s="97"/>
      <c r="X174" s="96"/>
      <c r="Y174" s="97"/>
      <c r="Z174" s="96"/>
      <c r="AA174" s="97"/>
      <c r="AB174" s="96"/>
      <c r="AC174" s="97"/>
      <c r="AD174" s="96"/>
      <c r="AE174" s="97"/>
      <c r="AF174" s="96"/>
      <c r="AG174" s="97"/>
      <c r="AH174" s="96"/>
      <c r="AI174" s="97"/>
      <c r="AJ174" s="96"/>
      <c r="AK174" s="97"/>
      <c r="AL174" s="96"/>
      <c r="AM174" s="97"/>
      <c r="AN174" s="96"/>
      <c r="AO174" s="97"/>
      <c r="AP174" s="96"/>
      <c r="AQ174" s="97"/>
      <c r="AR174" s="96"/>
      <c r="AS174" s="97"/>
      <c r="AT174" s="96"/>
      <c r="AU174" s="97"/>
      <c r="AV174" s="96"/>
      <c r="AW174" s="97"/>
      <c r="AX174" s="96"/>
      <c r="AY174" s="97">
        <f t="shared" si="5"/>
        <v>0</v>
      </c>
      <c r="AZ174" s="98"/>
    </row>
    <row r="175" spans="1:52" ht="13" customHeight="1">
      <c r="A175" s="1944"/>
      <c r="B175" s="95"/>
      <c r="C175" s="30"/>
      <c r="D175" s="96"/>
      <c r="E175" s="97"/>
      <c r="F175" s="96"/>
      <c r="G175" s="97"/>
      <c r="H175" s="96"/>
      <c r="I175" s="97"/>
      <c r="J175" s="96"/>
      <c r="K175" s="97"/>
      <c r="L175" s="96"/>
      <c r="M175" s="97"/>
      <c r="N175" s="96"/>
      <c r="O175" s="97"/>
      <c r="P175" s="96"/>
      <c r="Q175" s="97"/>
      <c r="R175" s="96"/>
      <c r="S175" s="97"/>
      <c r="T175" s="96"/>
      <c r="U175" s="97"/>
      <c r="V175" s="96"/>
      <c r="W175" s="97"/>
      <c r="X175" s="96"/>
      <c r="Y175" s="97"/>
      <c r="Z175" s="96"/>
      <c r="AA175" s="97"/>
      <c r="AB175" s="96"/>
      <c r="AC175" s="97"/>
      <c r="AD175" s="96"/>
      <c r="AE175" s="97"/>
      <c r="AF175" s="96"/>
      <c r="AG175" s="97"/>
      <c r="AH175" s="96"/>
      <c r="AI175" s="97"/>
      <c r="AJ175" s="96"/>
      <c r="AK175" s="97"/>
      <c r="AL175" s="96"/>
      <c r="AM175" s="97"/>
      <c r="AN175" s="96"/>
      <c r="AO175" s="97"/>
      <c r="AP175" s="96"/>
      <c r="AQ175" s="97"/>
      <c r="AR175" s="96"/>
      <c r="AS175" s="97"/>
      <c r="AT175" s="96"/>
      <c r="AU175" s="97"/>
      <c r="AV175" s="96"/>
      <c r="AW175" s="97"/>
      <c r="AX175" s="96"/>
      <c r="AY175" s="97">
        <f t="shared" si="5"/>
        <v>0</v>
      </c>
      <c r="AZ175" s="98"/>
    </row>
    <row r="176" spans="1:52" ht="13" customHeight="1" thickBot="1">
      <c r="A176" s="1945"/>
      <c r="B176" s="105"/>
      <c r="C176" s="106"/>
      <c r="D176" s="107"/>
      <c r="E176" s="108"/>
      <c r="F176" s="107"/>
      <c r="G176" s="108"/>
      <c r="H176" s="107"/>
      <c r="I176" s="108"/>
      <c r="J176" s="107"/>
      <c r="K176" s="108"/>
      <c r="L176" s="107"/>
      <c r="M176" s="108"/>
      <c r="N176" s="107"/>
      <c r="O176" s="108"/>
      <c r="P176" s="107"/>
      <c r="Q176" s="108"/>
      <c r="R176" s="107"/>
      <c r="S176" s="108"/>
      <c r="T176" s="107"/>
      <c r="U176" s="108"/>
      <c r="V176" s="107"/>
      <c r="W176" s="108"/>
      <c r="X176" s="107"/>
      <c r="Y176" s="108"/>
      <c r="Z176" s="107"/>
      <c r="AA176" s="108"/>
      <c r="AB176" s="107"/>
      <c r="AC176" s="108"/>
      <c r="AD176" s="107"/>
      <c r="AE176" s="108"/>
      <c r="AF176" s="107"/>
      <c r="AG176" s="108"/>
      <c r="AH176" s="107"/>
      <c r="AI176" s="108"/>
      <c r="AJ176" s="107"/>
      <c r="AK176" s="108"/>
      <c r="AL176" s="107"/>
      <c r="AM176" s="108"/>
      <c r="AN176" s="107"/>
      <c r="AO176" s="108"/>
      <c r="AP176" s="107"/>
      <c r="AQ176" s="108"/>
      <c r="AR176" s="107"/>
      <c r="AS176" s="108"/>
      <c r="AT176" s="107"/>
      <c r="AU176" s="108"/>
      <c r="AV176" s="107"/>
      <c r="AW176" s="108"/>
      <c r="AX176" s="107"/>
      <c r="AY176" s="108">
        <f t="shared" si="5"/>
        <v>0</v>
      </c>
      <c r="AZ176" s="109"/>
    </row>
    <row r="177" spans="1:52" ht="13" customHeight="1" thickBot="1">
      <c r="A177" s="86" t="s">
        <v>54</v>
      </c>
      <c r="B177" s="110" t="s">
        <v>178</v>
      </c>
      <c r="C177" s="88"/>
      <c r="D177" s="89"/>
      <c r="E177" s="89"/>
      <c r="F177" s="89"/>
      <c r="G177" s="89"/>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90"/>
    </row>
    <row r="178" spans="1:52" ht="13" customHeight="1">
      <c r="A178" s="1943" t="s">
        <v>126</v>
      </c>
      <c r="B178" s="91"/>
      <c r="C178" s="6"/>
      <c r="D178" s="111"/>
      <c r="E178" s="9"/>
      <c r="F178" s="111"/>
      <c r="G178" s="9"/>
      <c r="H178" s="111"/>
      <c r="I178" s="9"/>
      <c r="J178" s="111"/>
      <c r="K178" s="9"/>
      <c r="L178" s="111"/>
      <c r="M178" s="9"/>
      <c r="N178" s="111"/>
      <c r="O178" s="9"/>
      <c r="P178" s="111"/>
      <c r="Q178" s="9"/>
      <c r="R178" s="111"/>
      <c r="S178" s="9"/>
      <c r="T178" s="111"/>
      <c r="U178" s="9"/>
      <c r="V178" s="111"/>
      <c r="W178" s="9"/>
      <c r="X178" s="111"/>
      <c r="Y178" s="9"/>
      <c r="Z178" s="111"/>
      <c r="AA178" s="9"/>
      <c r="AB178" s="111"/>
      <c r="AC178" s="9"/>
      <c r="AD178" s="111"/>
      <c r="AE178" s="9"/>
      <c r="AF178" s="111"/>
      <c r="AG178" s="9"/>
      <c r="AH178" s="111"/>
      <c r="AI178" s="9"/>
      <c r="AJ178" s="111"/>
      <c r="AK178" s="9"/>
      <c r="AL178" s="111"/>
      <c r="AM178" s="9"/>
      <c r="AN178" s="111"/>
      <c r="AO178" s="9"/>
      <c r="AP178" s="111"/>
      <c r="AQ178" s="9"/>
      <c r="AR178" s="111"/>
      <c r="AS178" s="9"/>
      <c r="AT178" s="111"/>
      <c r="AU178" s="9"/>
      <c r="AV178" s="111"/>
      <c r="AW178" s="9"/>
      <c r="AX178" s="111"/>
      <c r="AY178" s="93">
        <f t="shared" ref="AY178:AY209" si="6">SUM(C178:AX178)</f>
        <v>0</v>
      </c>
      <c r="AZ178" s="94"/>
    </row>
    <row r="179" spans="1:52" ht="13" customHeight="1">
      <c r="A179" s="1944"/>
      <c r="B179" s="95"/>
      <c r="C179" s="30"/>
      <c r="D179" s="96"/>
      <c r="E179" s="97"/>
      <c r="F179" s="96"/>
      <c r="G179" s="97"/>
      <c r="H179" s="96"/>
      <c r="I179" s="97"/>
      <c r="J179" s="96"/>
      <c r="K179" s="97"/>
      <c r="L179" s="96"/>
      <c r="M179" s="97"/>
      <c r="N179" s="96"/>
      <c r="O179" s="97"/>
      <c r="P179" s="96"/>
      <c r="Q179" s="97"/>
      <c r="R179" s="96"/>
      <c r="S179" s="97"/>
      <c r="T179" s="96"/>
      <c r="U179" s="97"/>
      <c r="V179" s="96"/>
      <c r="W179" s="97"/>
      <c r="X179" s="96"/>
      <c r="Y179" s="97"/>
      <c r="Z179" s="96"/>
      <c r="AA179" s="97"/>
      <c r="AB179" s="96"/>
      <c r="AC179" s="97"/>
      <c r="AD179" s="96"/>
      <c r="AE179" s="97"/>
      <c r="AF179" s="96"/>
      <c r="AG179" s="97"/>
      <c r="AH179" s="96"/>
      <c r="AI179" s="97"/>
      <c r="AJ179" s="96"/>
      <c r="AK179" s="97"/>
      <c r="AL179" s="96"/>
      <c r="AM179" s="97"/>
      <c r="AN179" s="96"/>
      <c r="AO179" s="97"/>
      <c r="AP179" s="96"/>
      <c r="AQ179" s="97"/>
      <c r="AR179" s="96"/>
      <c r="AS179" s="97"/>
      <c r="AT179" s="96"/>
      <c r="AU179" s="97"/>
      <c r="AV179" s="96"/>
      <c r="AW179" s="97"/>
      <c r="AX179" s="96"/>
      <c r="AY179" s="97">
        <f t="shared" si="6"/>
        <v>0</v>
      </c>
      <c r="AZ179" s="98"/>
    </row>
    <row r="180" spans="1:52" ht="13" customHeight="1">
      <c r="A180" s="1944"/>
      <c r="B180" s="95"/>
      <c r="C180" s="30"/>
      <c r="D180" s="96"/>
      <c r="E180" s="97"/>
      <c r="F180" s="96"/>
      <c r="G180" s="97"/>
      <c r="H180" s="96"/>
      <c r="I180" s="97"/>
      <c r="J180" s="96"/>
      <c r="K180" s="97"/>
      <c r="L180" s="96"/>
      <c r="M180" s="97"/>
      <c r="N180" s="96"/>
      <c r="O180" s="97"/>
      <c r="P180" s="96"/>
      <c r="Q180" s="97"/>
      <c r="R180" s="96"/>
      <c r="S180" s="97"/>
      <c r="T180" s="96"/>
      <c r="U180" s="97"/>
      <c r="V180" s="96"/>
      <c r="W180" s="97"/>
      <c r="X180" s="96"/>
      <c r="Y180" s="97"/>
      <c r="Z180" s="96"/>
      <c r="AA180" s="97"/>
      <c r="AB180" s="96"/>
      <c r="AC180" s="97"/>
      <c r="AD180" s="96"/>
      <c r="AE180" s="97"/>
      <c r="AF180" s="96"/>
      <c r="AG180" s="97"/>
      <c r="AH180" s="96"/>
      <c r="AI180" s="97"/>
      <c r="AJ180" s="96"/>
      <c r="AK180" s="97"/>
      <c r="AL180" s="96"/>
      <c r="AM180" s="97"/>
      <c r="AN180" s="96"/>
      <c r="AO180" s="97"/>
      <c r="AP180" s="96"/>
      <c r="AQ180" s="97"/>
      <c r="AR180" s="96"/>
      <c r="AS180" s="97"/>
      <c r="AT180" s="96"/>
      <c r="AU180" s="97"/>
      <c r="AV180" s="96"/>
      <c r="AW180" s="97"/>
      <c r="AX180" s="96"/>
      <c r="AY180" s="97">
        <f t="shared" si="6"/>
        <v>0</v>
      </c>
      <c r="AZ180" s="98"/>
    </row>
    <row r="181" spans="1:52" ht="13" customHeight="1">
      <c r="A181" s="1944"/>
      <c r="B181" s="95"/>
      <c r="C181" s="30"/>
      <c r="D181" s="96"/>
      <c r="E181" s="97"/>
      <c r="F181" s="96"/>
      <c r="G181" s="97"/>
      <c r="H181" s="96"/>
      <c r="I181" s="97"/>
      <c r="J181" s="96"/>
      <c r="K181" s="97"/>
      <c r="L181" s="96"/>
      <c r="M181" s="97"/>
      <c r="N181" s="96"/>
      <c r="O181" s="97"/>
      <c r="P181" s="96"/>
      <c r="Q181" s="97"/>
      <c r="R181" s="96"/>
      <c r="S181" s="97"/>
      <c r="T181" s="96"/>
      <c r="U181" s="97"/>
      <c r="V181" s="96"/>
      <c r="W181" s="97"/>
      <c r="X181" s="96"/>
      <c r="Y181" s="97"/>
      <c r="Z181" s="96"/>
      <c r="AA181" s="97"/>
      <c r="AB181" s="96"/>
      <c r="AC181" s="97"/>
      <c r="AD181" s="96"/>
      <c r="AE181" s="97"/>
      <c r="AF181" s="96"/>
      <c r="AG181" s="97"/>
      <c r="AH181" s="96"/>
      <c r="AI181" s="97"/>
      <c r="AJ181" s="96"/>
      <c r="AK181" s="97"/>
      <c r="AL181" s="96"/>
      <c r="AM181" s="97"/>
      <c r="AN181" s="96"/>
      <c r="AO181" s="97"/>
      <c r="AP181" s="96"/>
      <c r="AQ181" s="97"/>
      <c r="AR181" s="96"/>
      <c r="AS181" s="97"/>
      <c r="AT181" s="96"/>
      <c r="AU181" s="97"/>
      <c r="AV181" s="96"/>
      <c r="AW181" s="97"/>
      <c r="AX181" s="96"/>
      <c r="AY181" s="97">
        <f t="shared" si="6"/>
        <v>0</v>
      </c>
      <c r="AZ181" s="98"/>
    </row>
    <row r="182" spans="1:52" ht="13" customHeight="1">
      <c r="A182" s="1944"/>
      <c r="B182" s="95"/>
      <c r="C182" s="30"/>
      <c r="D182" s="96"/>
      <c r="E182" s="97"/>
      <c r="F182" s="96"/>
      <c r="G182" s="97"/>
      <c r="H182" s="96"/>
      <c r="I182" s="97"/>
      <c r="J182" s="96"/>
      <c r="K182" s="97"/>
      <c r="L182" s="96"/>
      <c r="M182" s="97"/>
      <c r="N182" s="96"/>
      <c r="O182" s="97"/>
      <c r="P182" s="96"/>
      <c r="Q182" s="97"/>
      <c r="R182" s="96"/>
      <c r="S182" s="97"/>
      <c r="T182" s="96"/>
      <c r="U182" s="97"/>
      <c r="V182" s="96"/>
      <c r="W182" s="97"/>
      <c r="X182" s="96"/>
      <c r="Y182" s="97"/>
      <c r="Z182" s="96"/>
      <c r="AA182" s="97"/>
      <c r="AB182" s="96"/>
      <c r="AC182" s="97"/>
      <c r="AD182" s="96"/>
      <c r="AE182" s="97"/>
      <c r="AF182" s="96"/>
      <c r="AG182" s="97"/>
      <c r="AH182" s="96"/>
      <c r="AI182" s="97"/>
      <c r="AJ182" s="96"/>
      <c r="AK182" s="97"/>
      <c r="AL182" s="96"/>
      <c r="AM182" s="97"/>
      <c r="AN182" s="96"/>
      <c r="AO182" s="97"/>
      <c r="AP182" s="96"/>
      <c r="AQ182" s="97"/>
      <c r="AR182" s="96"/>
      <c r="AS182" s="97"/>
      <c r="AT182" s="96"/>
      <c r="AU182" s="97"/>
      <c r="AV182" s="96"/>
      <c r="AW182" s="97"/>
      <c r="AX182" s="96"/>
      <c r="AY182" s="97">
        <f t="shared" si="6"/>
        <v>0</v>
      </c>
      <c r="AZ182" s="98"/>
    </row>
    <row r="183" spans="1:52" ht="13" customHeight="1">
      <c r="A183" s="1944"/>
      <c r="B183" s="95"/>
      <c r="C183" s="30"/>
      <c r="D183" s="96"/>
      <c r="E183" s="97"/>
      <c r="F183" s="96"/>
      <c r="G183" s="97"/>
      <c r="H183" s="96"/>
      <c r="I183" s="97"/>
      <c r="J183" s="96"/>
      <c r="K183" s="97"/>
      <c r="L183" s="96"/>
      <c r="M183" s="97"/>
      <c r="N183" s="96"/>
      <c r="O183" s="97"/>
      <c r="P183" s="96"/>
      <c r="Q183" s="97"/>
      <c r="R183" s="96"/>
      <c r="S183" s="97"/>
      <c r="T183" s="96"/>
      <c r="U183" s="97"/>
      <c r="V183" s="96"/>
      <c r="W183" s="97"/>
      <c r="X183" s="96"/>
      <c r="Y183" s="97"/>
      <c r="Z183" s="96"/>
      <c r="AA183" s="97"/>
      <c r="AB183" s="96"/>
      <c r="AC183" s="97"/>
      <c r="AD183" s="96"/>
      <c r="AE183" s="97"/>
      <c r="AF183" s="96"/>
      <c r="AG183" s="97"/>
      <c r="AH183" s="96"/>
      <c r="AI183" s="97"/>
      <c r="AJ183" s="96"/>
      <c r="AK183" s="97"/>
      <c r="AL183" s="96"/>
      <c r="AM183" s="97"/>
      <c r="AN183" s="96"/>
      <c r="AO183" s="97"/>
      <c r="AP183" s="96"/>
      <c r="AQ183" s="97"/>
      <c r="AR183" s="96"/>
      <c r="AS183" s="97"/>
      <c r="AT183" s="96"/>
      <c r="AU183" s="97"/>
      <c r="AV183" s="96"/>
      <c r="AW183" s="97"/>
      <c r="AX183" s="96"/>
      <c r="AY183" s="97">
        <f t="shared" si="6"/>
        <v>0</v>
      </c>
      <c r="AZ183" s="98"/>
    </row>
    <row r="184" spans="1:52" ht="13" customHeight="1">
      <c r="A184" s="1944"/>
      <c r="B184" s="95"/>
      <c r="C184" s="30"/>
      <c r="D184" s="96"/>
      <c r="E184" s="97"/>
      <c r="F184" s="96"/>
      <c r="G184" s="97"/>
      <c r="H184" s="96"/>
      <c r="I184" s="97"/>
      <c r="J184" s="96"/>
      <c r="K184" s="97"/>
      <c r="L184" s="96"/>
      <c r="M184" s="97"/>
      <c r="N184" s="96"/>
      <c r="O184" s="97"/>
      <c r="P184" s="96"/>
      <c r="Q184" s="97"/>
      <c r="R184" s="96"/>
      <c r="S184" s="97"/>
      <c r="T184" s="96"/>
      <c r="U184" s="97"/>
      <c r="V184" s="96"/>
      <c r="W184" s="97"/>
      <c r="X184" s="96"/>
      <c r="Y184" s="97"/>
      <c r="Z184" s="96"/>
      <c r="AA184" s="97"/>
      <c r="AB184" s="96"/>
      <c r="AC184" s="97"/>
      <c r="AD184" s="96"/>
      <c r="AE184" s="97"/>
      <c r="AF184" s="96"/>
      <c r="AG184" s="97"/>
      <c r="AH184" s="96"/>
      <c r="AI184" s="97"/>
      <c r="AJ184" s="96"/>
      <c r="AK184" s="97"/>
      <c r="AL184" s="96"/>
      <c r="AM184" s="97"/>
      <c r="AN184" s="96"/>
      <c r="AO184" s="97"/>
      <c r="AP184" s="96"/>
      <c r="AQ184" s="97"/>
      <c r="AR184" s="96"/>
      <c r="AS184" s="97"/>
      <c r="AT184" s="96"/>
      <c r="AU184" s="97"/>
      <c r="AV184" s="96"/>
      <c r="AW184" s="97"/>
      <c r="AX184" s="96"/>
      <c r="AY184" s="97">
        <f t="shared" si="6"/>
        <v>0</v>
      </c>
      <c r="AZ184" s="98"/>
    </row>
    <row r="185" spans="1:52" ht="13" customHeight="1" thickBot="1">
      <c r="A185" s="1945"/>
      <c r="B185" s="99"/>
      <c r="C185" s="10"/>
      <c r="D185" s="100"/>
      <c r="E185" s="3"/>
      <c r="F185" s="100"/>
      <c r="G185" s="3"/>
      <c r="H185" s="100"/>
      <c r="I185" s="3"/>
      <c r="J185" s="100"/>
      <c r="K185" s="3"/>
      <c r="L185" s="100"/>
      <c r="M185" s="3"/>
      <c r="N185" s="100"/>
      <c r="O185" s="3"/>
      <c r="P185" s="100"/>
      <c r="Q185" s="3"/>
      <c r="R185" s="100"/>
      <c r="S185" s="3"/>
      <c r="T185" s="100"/>
      <c r="U185" s="3"/>
      <c r="V185" s="100"/>
      <c r="W185" s="3"/>
      <c r="X185" s="100"/>
      <c r="Y185" s="3"/>
      <c r="Z185" s="100"/>
      <c r="AA185" s="3"/>
      <c r="AB185" s="100"/>
      <c r="AC185" s="3"/>
      <c r="AD185" s="100"/>
      <c r="AE185" s="3"/>
      <c r="AF185" s="100"/>
      <c r="AG185" s="3"/>
      <c r="AH185" s="100"/>
      <c r="AI185" s="3"/>
      <c r="AJ185" s="100"/>
      <c r="AK185" s="3"/>
      <c r="AL185" s="100"/>
      <c r="AM185" s="3"/>
      <c r="AN185" s="100"/>
      <c r="AO185" s="3"/>
      <c r="AP185" s="100"/>
      <c r="AQ185" s="3"/>
      <c r="AR185" s="100"/>
      <c r="AS185" s="3"/>
      <c r="AT185" s="100"/>
      <c r="AU185" s="3"/>
      <c r="AV185" s="100"/>
      <c r="AW185" s="3"/>
      <c r="AX185" s="100"/>
      <c r="AY185" s="3">
        <f t="shared" si="6"/>
        <v>0</v>
      </c>
      <c r="AZ185" s="101"/>
    </row>
    <row r="186" spans="1:52" ht="13" customHeight="1">
      <c r="A186" s="1943" t="s">
        <v>37</v>
      </c>
      <c r="B186" s="102"/>
      <c r="C186" s="103"/>
      <c r="D186" s="92"/>
      <c r="E186" s="93"/>
      <c r="F186" s="92"/>
      <c r="G186" s="93"/>
      <c r="H186" s="92"/>
      <c r="I186" s="93"/>
      <c r="J186" s="92"/>
      <c r="K186" s="93"/>
      <c r="L186" s="92"/>
      <c r="M186" s="93"/>
      <c r="N186" s="92"/>
      <c r="O186" s="93"/>
      <c r="P186" s="92"/>
      <c r="Q186" s="93"/>
      <c r="R186" s="92"/>
      <c r="S186" s="93"/>
      <c r="T186" s="92"/>
      <c r="U186" s="93"/>
      <c r="V186" s="92"/>
      <c r="W186" s="93"/>
      <c r="X186" s="92"/>
      <c r="Y186" s="93"/>
      <c r="Z186" s="92"/>
      <c r="AA186" s="93"/>
      <c r="AB186" s="92"/>
      <c r="AC186" s="93"/>
      <c r="AD186" s="92"/>
      <c r="AE186" s="93"/>
      <c r="AF186" s="92"/>
      <c r="AG186" s="93"/>
      <c r="AH186" s="92"/>
      <c r="AI186" s="93"/>
      <c r="AJ186" s="92"/>
      <c r="AK186" s="93"/>
      <c r="AL186" s="92"/>
      <c r="AM186" s="93"/>
      <c r="AN186" s="92"/>
      <c r="AO186" s="93"/>
      <c r="AP186" s="92"/>
      <c r="AQ186" s="93"/>
      <c r="AR186" s="92"/>
      <c r="AS186" s="93"/>
      <c r="AT186" s="92"/>
      <c r="AU186" s="93"/>
      <c r="AV186" s="92"/>
      <c r="AW186" s="93"/>
      <c r="AX186" s="92"/>
      <c r="AY186" s="93">
        <f t="shared" si="6"/>
        <v>0</v>
      </c>
      <c r="AZ186" s="104"/>
    </row>
    <row r="187" spans="1:52" ht="13" customHeight="1">
      <c r="A187" s="1944"/>
      <c r="B187" s="95"/>
      <c r="C187" s="30"/>
      <c r="D187" s="96"/>
      <c r="E187" s="97"/>
      <c r="F187" s="96"/>
      <c r="G187" s="97"/>
      <c r="H187" s="96"/>
      <c r="I187" s="97"/>
      <c r="J187" s="96"/>
      <c r="K187" s="97"/>
      <c r="L187" s="96"/>
      <c r="M187" s="97"/>
      <c r="N187" s="96"/>
      <c r="O187" s="97"/>
      <c r="P187" s="96"/>
      <c r="Q187" s="97"/>
      <c r="R187" s="96"/>
      <c r="S187" s="97"/>
      <c r="T187" s="96"/>
      <c r="U187" s="97"/>
      <c r="V187" s="96"/>
      <c r="W187" s="97"/>
      <c r="X187" s="96"/>
      <c r="Y187" s="97"/>
      <c r="Z187" s="96"/>
      <c r="AA187" s="97"/>
      <c r="AB187" s="96"/>
      <c r="AC187" s="97"/>
      <c r="AD187" s="96"/>
      <c r="AE187" s="97"/>
      <c r="AF187" s="96"/>
      <c r="AG187" s="97"/>
      <c r="AH187" s="96"/>
      <c r="AI187" s="97"/>
      <c r="AJ187" s="96"/>
      <c r="AK187" s="97"/>
      <c r="AL187" s="96"/>
      <c r="AM187" s="97"/>
      <c r="AN187" s="96"/>
      <c r="AO187" s="97"/>
      <c r="AP187" s="96"/>
      <c r="AQ187" s="97"/>
      <c r="AR187" s="96"/>
      <c r="AS187" s="97"/>
      <c r="AT187" s="96"/>
      <c r="AU187" s="97"/>
      <c r="AV187" s="96"/>
      <c r="AW187" s="97"/>
      <c r="AX187" s="96"/>
      <c r="AY187" s="97">
        <f t="shared" si="6"/>
        <v>0</v>
      </c>
      <c r="AZ187" s="98"/>
    </row>
    <row r="188" spans="1:52" ht="13" customHeight="1">
      <c r="A188" s="1944"/>
      <c r="B188" s="95"/>
      <c r="C188" s="30"/>
      <c r="D188" s="96"/>
      <c r="E188" s="97"/>
      <c r="F188" s="96"/>
      <c r="G188" s="97"/>
      <c r="H188" s="96"/>
      <c r="I188" s="97"/>
      <c r="J188" s="96"/>
      <c r="K188" s="97"/>
      <c r="L188" s="96"/>
      <c r="M188" s="97"/>
      <c r="N188" s="96"/>
      <c r="O188" s="97"/>
      <c r="P188" s="96"/>
      <c r="Q188" s="97"/>
      <c r="R188" s="96"/>
      <c r="S188" s="97"/>
      <c r="T188" s="96"/>
      <c r="U188" s="97"/>
      <c r="V188" s="96"/>
      <c r="W188" s="97"/>
      <c r="X188" s="96"/>
      <c r="Y188" s="97"/>
      <c r="Z188" s="96"/>
      <c r="AA188" s="97"/>
      <c r="AB188" s="96"/>
      <c r="AC188" s="97"/>
      <c r="AD188" s="96"/>
      <c r="AE188" s="97"/>
      <c r="AF188" s="96"/>
      <c r="AG188" s="97"/>
      <c r="AH188" s="96"/>
      <c r="AI188" s="97"/>
      <c r="AJ188" s="96"/>
      <c r="AK188" s="97"/>
      <c r="AL188" s="96"/>
      <c r="AM188" s="97"/>
      <c r="AN188" s="96"/>
      <c r="AO188" s="97"/>
      <c r="AP188" s="96"/>
      <c r="AQ188" s="97"/>
      <c r="AR188" s="96"/>
      <c r="AS188" s="97"/>
      <c r="AT188" s="96"/>
      <c r="AU188" s="97"/>
      <c r="AV188" s="96"/>
      <c r="AW188" s="97"/>
      <c r="AX188" s="96"/>
      <c r="AY188" s="97">
        <f t="shared" si="6"/>
        <v>0</v>
      </c>
      <c r="AZ188" s="98"/>
    </row>
    <row r="189" spans="1:52" ht="13" customHeight="1">
      <c r="A189" s="1944"/>
      <c r="B189" s="95"/>
      <c r="C189" s="30"/>
      <c r="D189" s="96"/>
      <c r="E189" s="97"/>
      <c r="F189" s="96"/>
      <c r="G189" s="97"/>
      <c r="H189" s="96"/>
      <c r="I189" s="97"/>
      <c r="J189" s="96"/>
      <c r="K189" s="97"/>
      <c r="L189" s="96"/>
      <c r="M189" s="97"/>
      <c r="N189" s="96"/>
      <c r="O189" s="97"/>
      <c r="P189" s="96"/>
      <c r="Q189" s="97"/>
      <c r="R189" s="96"/>
      <c r="S189" s="97"/>
      <c r="T189" s="96"/>
      <c r="U189" s="97"/>
      <c r="V189" s="96"/>
      <c r="W189" s="97"/>
      <c r="X189" s="96"/>
      <c r="Y189" s="97"/>
      <c r="Z189" s="96"/>
      <c r="AA189" s="97"/>
      <c r="AB189" s="96"/>
      <c r="AC189" s="97"/>
      <c r="AD189" s="96"/>
      <c r="AE189" s="97"/>
      <c r="AF189" s="96"/>
      <c r="AG189" s="97"/>
      <c r="AH189" s="96"/>
      <c r="AI189" s="97"/>
      <c r="AJ189" s="96"/>
      <c r="AK189" s="97"/>
      <c r="AL189" s="96"/>
      <c r="AM189" s="97"/>
      <c r="AN189" s="96"/>
      <c r="AO189" s="97"/>
      <c r="AP189" s="96"/>
      <c r="AQ189" s="97"/>
      <c r="AR189" s="96"/>
      <c r="AS189" s="97"/>
      <c r="AT189" s="96"/>
      <c r="AU189" s="97"/>
      <c r="AV189" s="96"/>
      <c r="AW189" s="97"/>
      <c r="AX189" s="96"/>
      <c r="AY189" s="97">
        <f t="shared" si="6"/>
        <v>0</v>
      </c>
      <c r="AZ189" s="98"/>
    </row>
    <row r="190" spans="1:52" ht="13" customHeight="1">
      <c r="A190" s="1944"/>
      <c r="B190" s="95"/>
      <c r="C190" s="30"/>
      <c r="D190" s="96"/>
      <c r="E190" s="97"/>
      <c r="F190" s="96"/>
      <c r="G190" s="97"/>
      <c r="H190" s="96"/>
      <c r="I190" s="97"/>
      <c r="J190" s="96"/>
      <c r="K190" s="97"/>
      <c r="L190" s="96"/>
      <c r="M190" s="97"/>
      <c r="N190" s="96"/>
      <c r="O190" s="97"/>
      <c r="P190" s="96"/>
      <c r="Q190" s="97"/>
      <c r="R190" s="96"/>
      <c r="S190" s="97"/>
      <c r="T190" s="96"/>
      <c r="U190" s="97"/>
      <c r="V190" s="96"/>
      <c r="W190" s="97"/>
      <c r="X190" s="96"/>
      <c r="Y190" s="97"/>
      <c r="Z190" s="96"/>
      <c r="AA190" s="97"/>
      <c r="AB190" s="96"/>
      <c r="AC190" s="97"/>
      <c r="AD190" s="96"/>
      <c r="AE190" s="97"/>
      <c r="AF190" s="96"/>
      <c r="AG190" s="97"/>
      <c r="AH190" s="96"/>
      <c r="AI190" s="97"/>
      <c r="AJ190" s="96"/>
      <c r="AK190" s="97"/>
      <c r="AL190" s="96"/>
      <c r="AM190" s="97"/>
      <c r="AN190" s="96"/>
      <c r="AO190" s="97"/>
      <c r="AP190" s="96"/>
      <c r="AQ190" s="97"/>
      <c r="AR190" s="96"/>
      <c r="AS190" s="97"/>
      <c r="AT190" s="96"/>
      <c r="AU190" s="97"/>
      <c r="AV190" s="96"/>
      <c r="AW190" s="97"/>
      <c r="AX190" s="96"/>
      <c r="AY190" s="97">
        <f t="shared" si="6"/>
        <v>0</v>
      </c>
      <c r="AZ190" s="98"/>
    </row>
    <row r="191" spans="1:52" ht="13" customHeight="1">
      <c r="A191" s="1944"/>
      <c r="B191" s="95"/>
      <c r="C191" s="30"/>
      <c r="D191" s="96"/>
      <c r="E191" s="97"/>
      <c r="F191" s="96"/>
      <c r="G191" s="97"/>
      <c r="H191" s="96"/>
      <c r="I191" s="97"/>
      <c r="J191" s="96"/>
      <c r="K191" s="97"/>
      <c r="L191" s="96"/>
      <c r="M191" s="97"/>
      <c r="N191" s="96"/>
      <c r="O191" s="97"/>
      <c r="P191" s="96"/>
      <c r="Q191" s="97"/>
      <c r="R191" s="96"/>
      <c r="S191" s="97"/>
      <c r="T191" s="96"/>
      <c r="U191" s="97"/>
      <c r="V191" s="96"/>
      <c r="W191" s="97"/>
      <c r="X191" s="96"/>
      <c r="Y191" s="97"/>
      <c r="Z191" s="96"/>
      <c r="AA191" s="97"/>
      <c r="AB191" s="96"/>
      <c r="AC191" s="97"/>
      <c r="AD191" s="96"/>
      <c r="AE191" s="97"/>
      <c r="AF191" s="96"/>
      <c r="AG191" s="97"/>
      <c r="AH191" s="96"/>
      <c r="AI191" s="97"/>
      <c r="AJ191" s="96"/>
      <c r="AK191" s="97"/>
      <c r="AL191" s="96"/>
      <c r="AM191" s="97"/>
      <c r="AN191" s="96"/>
      <c r="AO191" s="97"/>
      <c r="AP191" s="96"/>
      <c r="AQ191" s="97"/>
      <c r="AR191" s="96"/>
      <c r="AS191" s="97"/>
      <c r="AT191" s="96"/>
      <c r="AU191" s="97"/>
      <c r="AV191" s="96"/>
      <c r="AW191" s="97"/>
      <c r="AX191" s="96"/>
      <c r="AY191" s="97">
        <f t="shared" si="6"/>
        <v>0</v>
      </c>
      <c r="AZ191" s="98"/>
    </row>
    <row r="192" spans="1:52" ht="13" customHeight="1">
      <c r="A192" s="1944"/>
      <c r="B192" s="95"/>
      <c r="C192" s="30"/>
      <c r="D192" s="96"/>
      <c r="E192" s="97"/>
      <c r="F192" s="96"/>
      <c r="G192" s="97"/>
      <c r="H192" s="96"/>
      <c r="I192" s="97"/>
      <c r="J192" s="96"/>
      <c r="K192" s="97"/>
      <c r="L192" s="96"/>
      <c r="M192" s="97"/>
      <c r="N192" s="96"/>
      <c r="O192" s="97"/>
      <c r="P192" s="96"/>
      <c r="Q192" s="97"/>
      <c r="R192" s="96"/>
      <c r="S192" s="97"/>
      <c r="T192" s="96"/>
      <c r="U192" s="97"/>
      <c r="V192" s="96"/>
      <c r="W192" s="97"/>
      <c r="X192" s="96"/>
      <c r="Y192" s="97"/>
      <c r="Z192" s="96"/>
      <c r="AA192" s="97"/>
      <c r="AB192" s="96"/>
      <c r="AC192" s="97"/>
      <c r="AD192" s="96"/>
      <c r="AE192" s="97"/>
      <c r="AF192" s="96"/>
      <c r="AG192" s="97"/>
      <c r="AH192" s="96"/>
      <c r="AI192" s="97"/>
      <c r="AJ192" s="96"/>
      <c r="AK192" s="97"/>
      <c r="AL192" s="96"/>
      <c r="AM192" s="97"/>
      <c r="AN192" s="96"/>
      <c r="AO192" s="97"/>
      <c r="AP192" s="96"/>
      <c r="AQ192" s="97"/>
      <c r="AR192" s="96"/>
      <c r="AS192" s="97"/>
      <c r="AT192" s="96"/>
      <c r="AU192" s="97"/>
      <c r="AV192" s="96"/>
      <c r="AW192" s="97"/>
      <c r="AX192" s="96"/>
      <c r="AY192" s="97">
        <f t="shared" si="6"/>
        <v>0</v>
      </c>
      <c r="AZ192" s="98"/>
    </row>
    <row r="193" spans="1:52" ht="13" customHeight="1" thickBot="1">
      <c r="A193" s="1945"/>
      <c r="B193" s="99"/>
      <c r="C193" s="10"/>
      <c r="D193" s="100"/>
      <c r="E193" s="3"/>
      <c r="F193" s="100"/>
      <c r="G193" s="3"/>
      <c r="H193" s="100"/>
      <c r="I193" s="3"/>
      <c r="J193" s="100"/>
      <c r="K193" s="3"/>
      <c r="L193" s="100"/>
      <c r="M193" s="3"/>
      <c r="N193" s="100"/>
      <c r="O193" s="3"/>
      <c r="P193" s="100"/>
      <c r="Q193" s="3"/>
      <c r="R193" s="100"/>
      <c r="S193" s="3"/>
      <c r="T193" s="100"/>
      <c r="U193" s="3"/>
      <c r="V193" s="100"/>
      <c r="W193" s="3"/>
      <c r="X193" s="100"/>
      <c r="Y193" s="3"/>
      <c r="Z193" s="100"/>
      <c r="AA193" s="3"/>
      <c r="AB193" s="100"/>
      <c r="AC193" s="3"/>
      <c r="AD193" s="100"/>
      <c r="AE193" s="3"/>
      <c r="AF193" s="100"/>
      <c r="AG193" s="3"/>
      <c r="AH193" s="100"/>
      <c r="AI193" s="3"/>
      <c r="AJ193" s="100"/>
      <c r="AK193" s="3"/>
      <c r="AL193" s="100"/>
      <c r="AM193" s="3"/>
      <c r="AN193" s="100"/>
      <c r="AO193" s="3"/>
      <c r="AP193" s="100"/>
      <c r="AQ193" s="3"/>
      <c r="AR193" s="100"/>
      <c r="AS193" s="3"/>
      <c r="AT193" s="100"/>
      <c r="AU193" s="3"/>
      <c r="AV193" s="100"/>
      <c r="AW193" s="3"/>
      <c r="AX193" s="100"/>
      <c r="AY193" s="3">
        <f t="shared" si="6"/>
        <v>0</v>
      </c>
      <c r="AZ193" s="101"/>
    </row>
    <row r="194" spans="1:52" ht="13" customHeight="1">
      <c r="A194" s="1943" t="s">
        <v>38</v>
      </c>
      <c r="B194" s="102"/>
      <c r="C194" s="103"/>
      <c r="D194" s="92"/>
      <c r="E194" s="93"/>
      <c r="F194" s="92"/>
      <c r="G194" s="93"/>
      <c r="H194" s="92"/>
      <c r="I194" s="93"/>
      <c r="J194" s="92"/>
      <c r="K194" s="93"/>
      <c r="L194" s="92"/>
      <c r="M194" s="93"/>
      <c r="N194" s="92"/>
      <c r="O194" s="93"/>
      <c r="P194" s="92"/>
      <c r="Q194" s="93"/>
      <c r="R194" s="92"/>
      <c r="S194" s="93"/>
      <c r="T194" s="92"/>
      <c r="U194" s="93"/>
      <c r="V194" s="92"/>
      <c r="W194" s="93"/>
      <c r="X194" s="92"/>
      <c r="Y194" s="93"/>
      <c r="Z194" s="92"/>
      <c r="AA194" s="93"/>
      <c r="AB194" s="92"/>
      <c r="AC194" s="93"/>
      <c r="AD194" s="92"/>
      <c r="AE194" s="93"/>
      <c r="AF194" s="92"/>
      <c r="AG194" s="93"/>
      <c r="AH194" s="92"/>
      <c r="AI194" s="93"/>
      <c r="AJ194" s="92"/>
      <c r="AK194" s="93"/>
      <c r="AL194" s="92"/>
      <c r="AM194" s="93"/>
      <c r="AN194" s="92"/>
      <c r="AO194" s="93"/>
      <c r="AP194" s="92"/>
      <c r="AQ194" s="93"/>
      <c r="AR194" s="92"/>
      <c r="AS194" s="93"/>
      <c r="AT194" s="92"/>
      <c r="AU194" s="93"/>
      <c r="AV194" s="92"/>
      <c r="AW194" s="93"/>
      <c r="AX194" s="92"/>
      <c r="AY194" s="93">
        <f t="shared" si="6"/>
        <v>0</v>
      </c>
      <c r="AZ194" s="104"/>
    </row>
    <row r="195" spans="1:52" ht="13" customHeight="1">
      <c r="A195" s="1944"/>
      <c r="B195" s="95"/>
      <c r="C195" s="30"/>
      <c r="D195" s="96"/>
      <c r="E195" s="97"/>
      <c r="F195" s="96"/>
      <c r="G195" s="97"/>
      <c r="H195" s="96"/>
      <c r="I195" s="97"/>
      <c r="J195" s="96"/>
      <c r="K195" s="97"/>
      <c r="L195" s="96"/>
      <c r="M195" s="97"/>
      <c r="N195" s="96"/>
      <c r="O195" s="97"/>
      <c r="P195" s="96"/>
      <c r="Q195" s="97"/>
      <c r="R195" s="96"/>
      <c r="S195" s="97"/>
      <c r="T195" s="96"/>
      <c r="U195" s="97"/>
      <c r="V195" s="96"/>
      <c r="W195" s="97"/>
      <c r="X195" s="96"/>
      <c r="Y195" s="97"/>
      <c r="Z195" s="96"/>
      <c r="AA195" s="97"/>
      <c r="AB195" s="96"/>
      <c r="AC195" s="97"/>
      <c r="AD195" s="96"/>
      <c r="AE195" s="97"/>
      <c r="AF195" s="96"/>
      <c r="AG195" s="97"/>
      <c r="AH195" s="96"/>
      <c r="AI195" s="97"/>
      <c r="AJ195" s="96"/>
      <c r="AK195" s="97"/>
      <c r="AL195" s="96"/>
      <c r="AM195" s="97"/>
      <c r="AN195" s="96"/>
      <c r="AO195" s="97"/>
      <c r="AP195" s="96"/>
      <c r="AQ195" s="97"/>
      <c r="AR195" s="96"/>
      <c r="AS195" s="97"/>
      <c r="AT195" s="96"/>
      <c r="AU195" s="97"/>
      <c r="AV195" s="96"/>
      <c r="AW195" s="97"/>
      <c r="AX195" s="96"/>
      <c r="AY195" s="97">
        <f t="shared" si="6"/>
        <v>0</v>
      </c>
      <c r="AZ195" s="98"/>
    </row>
    <row r="196" spans="1:52" ht="13" customHeight="1">
      <c r="A196" s="1944"/>
      <c r="B196" s="95"/>
      <c r="C196" s="30"/>
      <c r="D196" s="96"/>
      <c r="E196" s="97"/>
      <c r="F196" s="96"/>
      <c r="G196" s="97"/>
      <c r="H196" s="96"/>
      <c r="I196" s="97"/>
      <c r="J196" s="96"/>
      <c r="K196" s="97"/>
      <c r="L196" s="96"/>
      <c r="M196" s="97"/>
      <c r="N196" s="96"/>
      <c r="O196" s="97"/>
      <c r="P196" s="96"/>
      <c r="Q196" s="97"/>
      <c r="R196" s="96"/>
      <c r="S196" s="97"/>
      <c r="T196" s="96"/>
      <c r="U196" s="97"/>
      <c r="V196" s="96"/>
      <c r="W196" s="97"/>
      <c r="X196" s="96"/>
      <c r="Y196" s="97"/>
      <c r="Z196" s="96"/>
      <c r="AA196" s="97"/>
      <c r="AB196" s="96"/>
      <c r="AC196" s="97"/>
      <c r="AD196" s="96"/>
      <c r="AE196" s="97"/>
      <c r="AF196" s="96"/>
      <c r="AG196" s="97"/>
      <c r="AH196" s="96"/>
      <c r="AI196" s="97"/>
      <c r="AJ196" s="96"/>
      <c r="AK196" s="97"/>
      <c r="AL196" s="96"/>
      <c r="AM196" s="97"/>
      <c r="AN196" s="96"/>
      <c r="AO196" s="97"/>
      <c r="AP196" s="96"/>
      <c r="AQ196" s="97"/>
      <c r="AR196" s="96"/>
      <c r="AS196" s="97"/>
      <c r="AT196" s="96"/>
      <c r="AU196" s="97"/>
      <c r="AV196" s="96"/>
      <c r="AW196" s="97"/>
      <c r="AX196" s="96"/>
      <c r="AY196" s="97">
        <f t="shared" si="6"/>
        <v>0</v>
      </c>
      <c r="AZ196" s="98"/>
    </row>
    <row r="197" spans="1:52" ht="13" customHeight="1">
      <c r="A197" s="1944"/>
      <c r="B197" s="95"/>
      <c r="C197" s="30"/>
      <c r="D197" s="96"/>
      <c r="E197" s="97"/>
      <c r="F197" s="96"/>
      <c r="G197" s="97"/>
      <c r="H197" s="96"/>
      <c r="I197" s="97"/>
      <c r="J197" s="96"/>
      <c r="K197" s="97"/>
      <c r="L197" s="96"/>
      <c r="M197" s="97"/>
      <c r="N197" s="96"/>
      <c r="O197" s="97"/>
      <c r="P197" s="96"/>
      <c r="Q197" s="97"/>
      <c r="R197" s="96"/>
      <c r="S197" s="97"/>
      <c r="T197" s="96"/>
      <c r="U197" s="97"/>
      <c r="V197" s="96"/>
      <c r="W197" s="97"/>
      <c r="X197" s="96"/>
      <c r="Y197" s="97"/>
      <c r="Z197" s="96"/>
      <c r="AA197" s="97"/>
      <c r="AB197" s="96"/>
      <c r="AC197" s="97"/>
      <c r="AD197" s="96"/>
      <c r="AE197" s="97"/>
      <c r="AF197" s="96"/>
      <c r="AG197" s="97"/>
      <c r="AH197" s="96"/>
      <c r="AI197" s="97"/>
      <c r="AJ197" s="96"/>
      <c r="AK197" s="97"/>
      <c r="AL197" s="96"/>
      <c r="AM197" s="97"/>
      <c r="AN197" s="96"/>
      <c r="AO197" s="97"/>
      <c r="AP197" s="96"/>
      <c r="AQ197" s="97"/>
      <c r="AR197" s="96"/>
      <c r="AS197" s="97"/>
      <c r="AT197" s="96"/>
      <c r="AU197" s="97"/>
      <c r="AV197" s="96"/>
      <c r="AW197" s="97"/>
      <c r="AX197" s="96"/>
      <c r="AY197" s="97">
        <f t="shared" si="6"/>
        <v>0</v>
      </c>
      <c r="AZ197" s="98"/>
    </row>
    <row r="198" spans="1:52" ht="13" customHeight="1">
      <c r="A198" s="1944"/>
      <c r="B198" s="95"/>
      <c r="C198" s="30"/>
      <c r="D198" s="96"/>
      <c r="E198" s="97"/>
      <c r="F198" s="96"/>
      <c r="G198" s="97"/>
      <c r="H198" s="96"/>
      <c r="I198" s="97"/>
      <c r="J198" s="96"/>
      <c r="K198" s="97"/>
      <c r="L198" s="96"/>
      <c r="M198" s="97"/>
      <c r="N198" s="96"/>
      <c r="O198" s="97"/>
      <c r="P198" s="96"/>
      <c r="Q198" s="97"/>
      <c r="R198" s="96"/>
      <c r="S198" s="97"/>
      <c r="T198" s="96"/>
      <c r="U198" s="97"/>
      <c r="V198" s="96"/>
      <c r="W198" s="97"/>
      <c r="X198" s="96"/>
      <c r="Y198" s="97"/>
      <c r="Z198" s="96"/>
      <c r="AA198" s="97"/>
      <c r="AB198" s="96"/>
      <c r="AC198" s="97"/>
      <c r="AD198" s="96"/>
      <c r="AE198" s="97"/>
      <c r="AF198" s="96"/>
      <c r="AG198" s="97"/>
      <c r="AH198" s="96"/>
      <c r="AI198" s="97"/>
      <c r="AJ198" s="96"/>
      <c r="AK198" s="97"/>
      <c r="AL198" s="96"/>
      <c r="AM198" s="97"/>
      <c r="AN198" s="96"/>
      <c r="AO198" s="97"/>
      <c r="AP198" s="96"/>
      <c r="AQ198" s="97"/>
      <c r="AR198" s="96"/>
      <c r="AS198" s="97"/>
      <c r="AT198" s="96"/>
      <c r="AU198" s="97"/>
      <c r="AV198" s="96"/>
      <c r="AW198" s="97"/>
      <c r="AX198" s="96"/>
      <c r="AY198" s="97">
        <f t="shared" si="6"/>
        <v>0</v>
      </c>
      <c r="AZ198" s="98"/>
    </row>
    <row r="199" spans="1:52" ht="13" customHeight="1">
      <c r="A199" s="1944"/>
      <c r="B199" s="95"/>
      <c r="C199" s="30"/>
      <c r="D199" s="96"/>
      <c r="E199" s="97"/>
      <c r="F199" s="96"/>
      <c r="G199" s="97"/>
      <c r="H199" s="96"/>
      <c r="I199" s="97"/>
      <c r="J199" s="96"/>
      <c r="K199" s="97"/>
      <c r="L199" s="96"/>
      <c r="M199" s="97"/>
      <c r="N199" s="96"/>
      <c r="O199" s="97"/>
      <c r="P199" s="96"/>
      <c r="Q199" s="97"/>
      <c r="R199" s="96"/>
      <c r="S199" s="97"/>
      <c r="T199" s="96"/>
      <c r="U199" s="97"/>
      <c r="V199" s="96"/>
      <c r="W199" s="97"/>
      <c r="X199" s="96"/>
      <c r="Y199" s="97"/>
      <c r="Z199" s="96"/>
      <c r="AA199" s="97"/>
      <c r="AB199" s="96"/>
      <c r="AC199" s="97"/>
      <c r="AD199" s="96"/>
      <c r="AE199" s="97"/>
      <c r="AF199" s="96"/>
      <c r="AG199" s="97"/>
      <c r="AH199" s="96"/>
      <c r="AI199" s="97"/>
      <c r="AJ199" s="96"/>
      <c r="AK199" s="97"/>
      <c r="AL199" s="96"/>
      <c r="AM199" s="97"/>
      <c r="AN199" s="96"/>
      <c r="AO199" s="97"/>
      <c r="AP199" s="96"/>
      <c r="AQ199" s="97"/>
      <c r="AR199" s="96"/>
      <c r="AS199" s="97"/>
      <c r="AT199" s="96"/>
      <c r="AU199" s="97"/>
      <c r="AV199" s="96"/>
      <c r="AW199" s="97"/>
      <c r="AX199" s="96"/>
      <c r="AY199" s="97">
        <f t="shared" si="6"/>
        <v>0</v>
      </c>
      <c r="AZ199" s="98"/>
    </row>
    <row r="200" spans="1:52" ht="13" customHeight="1">
      <c r="A200" s="1944"/>
      <c r="B200" s="95"/>
      <c r="C200" s="30"/>
      <c r="D200" s="96"/>
      <c r="E200" s="97"/>
      <c r="F200" s="96"/>
      <c r="G200" s="97"/>
      <c r="H200" s="96"/>
      <c r="I200" s="97"/>
      <c r="J200" s="96"/>
      <c r="K200" s="97"/>
      <c r="L200" s="96"/>
      <c r="M200" s="97"/>
      <c r="N200" s="96"/>
      <c r="O200" s="97"/>
      <c r="P200" s="96"/>
      <c r="Q200" s="97"/>
      <c r="R200" s="96"/>
      <c r="S200" s="97"/>
      <c r="T200" s="96"/>
      <c r="U200" s="97"/>
      <c r="V200" s="96"/>
      <c r="W200" s="97"/>
      <c r="X200" s="96"/>
      <c r="Y200" s="97"/>
      <c r="Z200" s="96"/>
      <c r="AA200" s="97"/>
      <c r="AB200" s="96"/>
      <c r="AC200" s="97"/>
      <c r="AD200" s="96"/>
      <c r="AE200" s="97"/>
      <c r="AF200" s="96"/>
      <c r="AG200" s="97"/>
      <c r="AH200" s="96"/>
      <c r="AI200" s="97"/>
      <c r="AJ200" s="96"/>
      <c r="AK200" s="97"/>
      <c r="AL200" s="96"/>
      <c r="AM200" s="97"/>
      <c r="AN200" s="96"/>
      <c r="AO200" s="97"/>
      <c r="AP200" s="96"/>
      <c r="AQ200" s="97"/>
      <c r="AR200" s="96"/>
      <c r="AS200" s="97"/>
      <c r="AT200" s="96"/>
      <c r="AU200" s="97"/>
      <c r="AV200" s="96"/>
      <c r="AW200" s="97"/>
      <c r="AX200" s="96"/>
      <c r="AY200" s="97">
        <f t="shared" si="6"/>
        <v>0</v>
      </c>
      <c r="AZ200" s="98"/>
    </row>
    <row r="201" spans="1:52" ht="13" customHeight="1" thickBot="1">
      <c r="A201" s="1945"/>
      <c r="B201" s="99"/>
      <c r="C201" s="10"/>
      <c r="D201" s="100"/>
      <c r="E201" s="3"/>
      <c r="F201" s="100"/>
      <c r="G201" s="3"/>
      <c r="H201" s="100"/>
      <c r="I201" s="3"/>
      <c r="J201" s="100"/>
      <c r="K201" s="3"/>
      <c r="L201" s="100"/>
      <c r="M201" s="3"/>
      <c r="N201" s="100"/>
      <c r="O201" s="3"/>
      <c r="P201" s="100"/>
      <c r="Q201" s="3"/>
      <c r="R201" s="100"/>
      <c r="S201" s="3"/>
      <c r="T201" s="100"/>
      <c r="U201" s="3"/>
      <c r="V201" s="100"/>
      <c r="W201" s="3"/>
      <c r="X201" s="100"/>
      <c r="Y201" s="3"/>
      <c r="Z201" s="100"/>
      <c r="AA201" s="3"/>
      <c r="AB201" s="100"/>
      <c r="AC201" s="3"/>
      <c r="AD201" s="100"/>
      <c r="AE201" s="3"/>
      <c r="AF201" s="100"/>
      <c r="AG201" s="3"/>
      <c r="AH201" s="100"/>
      <c r="AI201" s="3"/>
      <c r="AJ201" s="100"/>
      <c r="AK201" s="3"/>
      <c r="AL201" s="100"/>
      <c r="AM201" s="3"/>
      <c r="AN201" s="100"/>
      <c r="AO201" s="3"/>
      <c r="AP201" s="100"/>
      <c r="AQ201" s="3"/>
      <c r="AR201" s="100"/>
      <c r="AS201" s="3"/>
      <c r="AT201" s="100"/>
      <c r="AU201" s="3"/>
      <c r="AV201" s="100"/>
      <c r="AW201" s="3"/>
      <c r="AX201" s="100"/>
      <c r="AY201" s="3">
        <f t="shared" si="6"/>
        <v>0</v>
      </c>
      <c r="AZ201" s="101"/>
    </row>
    <row r="202" spans="1:52" ht="13" customHeight="1">
      <c r="A202" s="1943" t="s">
        <v>39</v>
      </c>
      <c r="B202" s="102"/>
      <c r="C202" s="103"/>
      <c r="D202" s="92"/>
      <c r="E202" s="93"/>
      <c r="F202" s="92"/>
      <c r="G202" s="93"/>
      <c r="H202" s="92"/>
      <c r="I202" s="93"/>
      <c r="J202" s="92"/>
      <c r="K202" s="93"/>
      <c r="L202" s="92"/>
      <c r="M202" s="93"/>
      <c r="N202" s="92"/>
      <c r="O202" s="93"/>
      <c r="P202" s="92"/>
      <c r="Q202" s="93"/>
      <c r="R202" s="92"/>
      <c r="S202" s="93"/>
      <c r="T202" s="92"/>
      <c r="U202" s="93"/>
      <c r="V202" s="92"/>
      <c r="W202" s="93"/>
      <c r="X202" s="92"/>
      <c r="Y202" s="93"/>
      <c r="Z202" s="92"/>
      <c r="AA202" s="93"/>
      <c r="AB202" s="92"/>
      <c r="AC202" s="93"/>
      <c r="AD202" s="92"/>
      <c r="AE202" s="93"/>
      <c r="AF202" s="92"/>
      <c r="AG202" s="93"/>
      <c r="AH202" s="92"/>
      <c r="AI202" s="93"/>
      <c r="AJ202" s="92"/>
      <c r="AK202" s="93"/>
      <c r="AL202" s="92"/>
      <c r="AM202" s="93"/>
      <c r="AN202" s="92"/>
      <c r="AO202" s="93"/>
      <c r="AP202" s="92"/>
      <c r="AQ202" s="93"/>
      <c r="AR202" s="92"/>
      <c r="AS202" s="93"/>
      <c r="AT202" s="92"/>
      <c r="AU202" s="93"/>
      <c r="AV202" s="92"/>
      <c r="AW202" s="93"/>
      <c r="AX202" s="92"/>
      <c r="AY202" s="93">
        <f t="shared" si="6"/>
        <v>0</v>
      </c>
      <c r="AZ202" s="104"/>
    </row>
    <row r="203" spans="1:52" ht="13" customHeight="1">
      <c r="A203" s="1944"/>
      <c r="B203" s="95"/>
      <c r="C203" s="30"/>
      <c r="D203" s="96"/>
      <c r="E203" s="97"/>
      <c r="F203" s="96"/>
      <c r="G203" s="97"/>
      <c r="H203" s="96"/>
      <c r="I203" s="97"/>
      <c r="J203" s="96"/>
      <c r="K203" s="97"/>
      <c r="L203" s="96"/>
      <c r="M203" s="97"/>
      <c r="N203" s="96"/>
      <c r="O203" s="97"/>
      <c r="P203" s="96"/>
      <c r="Q203" s="97"/>
      <c r="R203" s="96"/>
      <c r="S203" s="97"/>
      <c r="T203" s="96"/>
      <c r="U203" s="97"/>
      <c r="V203" s="96"/>
      <c r="W203" s="97"/>
      <c r="X203" s="96"/>
      <c r="Y203" s="97"/>
      <c r="Z203" s="96"/>
      <c r="AA203" s="97"/>
      <c r="AB203" s="96"/>
      <c r="AC203" s="97"/>
      <c r="AD203" s="96"/>
      <c r="AE203" s="97"/>
      <c r="AF203" s="96"/>
      <c r="AG203" s="97"/>
      <c r="AH203" s="96"/>
      <c r="AI203" s="97"/>
      <c r="AJ203" s="96"/>
      <c r="AK203" s="97"/>
      <c r="AL203" s="96"/>
      <c r="AM203" s="97"/>
      <c r="AN203" s="96"/>
      <c r="AO203" s="97"/>
      <c r="AP203" s="96"/>
      <c r="AQ203" s="97"/>
      <c r="AR203" s="96"/>
      <c r="AS203" s="97"/>
      <c r="AT203" s="96"/>
      <c r="AU203" s="97"/>
      <c r="AV203" s="96"/>
      <c r="AW203" s="97"/>
      <c r="AX203" s="96"/>
      <c r="AY203" s="97">
        <f t="shared" si="6"/>
        <v>0</v>
      </c>
      <c r="AZ203" s="98"/>
    </row>
    <row r="204" spans="1:52" ht="13" customHeight="1">
      <c r="A204" s="1944"/>
      <c r="B204" s="95"/>
      <c r="C204" s="30"/>
      <c r="D204" s="96"/>
      <c r="E204" s="97"/>
      <c r="F204" s="96"/>
      <c r="G204" s="97"/>
      <c r="H204" s="96"/>
      <c r="I204" s="97"/>
      <c r="J204" s="96"/>
      <c r="K204" s="97"/>
      <c r="L204" s="96"/>
      <c r="M204" s="97"/>
      <c r="N204" s="96"/>
      <c r="O204" s="97"/>
      <c r="P204" s="96"/>
      <c r="Q204" s="97"/>
      <c r="R204" s="96"/>
      <c r="S204" s="97"/>
      <c r="T204" s="96"/>
      <c r="U204" s="97"/>
      <c r="V204" s="96"/>
      <c r="W204" s="97"/>
      <c r="X204" s="96"/>
      <c r="Y204" s="97"/>
      <c r="Z204" s="96"/>
      <c r="AA204" s="97"/>
      <c r="AB204" s="96"/>
      <c r="AC204" s="97"/>
      <c r="AD204" s="96"/>
      <c r="AE204" s="97"/>
      <c r="AF204" s="96"/>
      <c r="AG204" s="97"/>
      <c r="AH204" s="96"/>
      <c r="AI204" s="97"/>
      <c r="AJ204" s="96"/>
      <c r="AK204" s="97"/>
      <c r="AL204" s="96"/>
      <c r="AM204" s="97"/>
      <c r="AN204" s="96"/>
      <c r="AO204" s="97"/>
      <c r="AP204" s="96"/>
      <c r="AQ204" s="97"/>
      <c r="AR204" s="96"/>
      <c r="AS204" s="97"/>
      <c r="AT204" s="96"/>
      <c r="AU204" s="97"/>
      <c r="AV204" s="96"/>
      <c r="AW204" s="97"/>
      <c r="AX204" s="96"/>
      <c r="AY204" s="97">
        <f t="shared" si="6"/>
        <v>0</v>
      </c>
      <c r="AZ204" s="98"/>
    </row>
    <row r="205" spans="1:52" ht="13" customHeight="1">
      <c r="A205" s="1944"/>
      <c r="B205" s="95"/>
      <c r="C205" s="30"/>
      <c r="D205" s="96"/>
      <c r="E205" s="97"/>
      <c r="F205" s="96"/>
      <c r="G205" s="97"/>
      <c r="H205" s="96"/>
      <c r="I205" s="97"/>
      <c r="J205" s="96"/>
      <c r="K205" s="97"/>
      <c r="L205" s="96"/>
      <c r="M205" s="97"/>
      <c r="N205" s="96"/>
      <c r="O205" s="97"/>
      <c r="P205" s="96"/>
      <c r="Q205" s="97"/>
      <c r="R205" s="96"/>
      <c r="S205" s="97"/>
      <c r="T205" s="96"/>
      <c r="U205" s="97"/>
      <c r="V205" s="96"/>
      <c r="W205" s="97"/>
      <c r="X205" s="96"/>
      <c r="Y205" s="97"/>
      <c r="Z205" s="96"/>
      <c r="AA205" s="97"/>
      <c r="AB205" s="96"/>
      <c r="AC205" s="97"/>
      <c r="AD205" s="96"/>
      <c r="AE205" s="97"/>
      <c r="AF205" s="96"/>
      <c r="AG205" s="97"/>
      <c r="AH205" s="96"/>
      <c r="AI205" s="97"/>
      <c r="AJ205" s="96"/>
      <c r="AK205" s="97"/>
      <c r="AL205" s="96"/>
      <c r="AM205" s="97"/>
      <c r="AN205" s="96"/>
      <c r="AO205" s="97"/>
      <c r="AP205" s="96"/>
      <c r="AQ205" s="97"/>
      <c r="AR205" s="96"/>
      <c r="AS205" s="97"/>
      <c r="AT205" s="96"/>
      <c r="AU205" s="97"/>
      <c r="AV205" s="96"/>
      <c r="AW205" s="97"/>
      <c r="AX205" s="96"/>
      <c r="AY205" s="97">
        <f t="shared" si="6"/>
        <v>0</v>
      </c>
      <c r="AZ205" s="98"/>
    </row>
    <row r="206" spans="1:52" ht="13" customHeight="1">
      <c r="A206" s="1944"/>
      <c r="B206" s="95"/>
      <c r="C206" s="30"/>
      <c r="D206" s="96"/>
      <c r="E206" s="97"/>
      <c r="F206" s="96"/>
      <c r="G206" s="97"/>
      <c r="H206" s="96"/>
      <c r="I206" s="97"/>
      <c r="J206" s="96"/>
      <c r="K206" s="97"/>
      <c r="L206" s="96"/>
      <c r="M206" s="97"/>
      <c r="N206" s="96"/>
      <c r="O206" s="97"/>
      <c r="P206" s="96"/>
      <c r="Q206" s="97"/>
      <c r="R206" s="96"/>
      <c r="S206" s="97"/>
      <c r="T206" s="96"/>
      <c r="U206" s="97"/>
      <c r="V206" s="96"/>
      <c r="W206" s="97"/>
      <c r="X206" s="96"/>
      <c r="Y206" s="97"/>
      <c r="Z206" s="96"/>
      <c r="AA206" s="97"/>
      <c r="AB206" s="96"/>
      <c r="AC206" s="97"/>
      <c r="AD206" s="96"/>
      <c r="AE206" s="97"/>
      <c r="AF206" s="96"/>
      <c r="AG206" s="97"/>
      <c r="AH206" s="96"/>
      <c r="AI206" s="97"/>
      <c r="AJ206" s="96"/>
      <c r="AK206" s="97"/>
      <c r="AL206" s="96"/>
      <c r="AM206" s="97"/>
      <c r="AN206" s="96"/>
      <c r="AO206" s="97"/>
      <c r="AP206" s="96"/>
      <c r="AQ206" s="97"/>
      <c r="AR206" s="96"/>
      <c r="AS206" s="97"/>
      <c r="AT206" s="96"/>
      <c r="AU206" s="97"/>
      <c r="AV206" s="96"/>
      <c r="AW206" s="97"/>
      <c r="AX206" s="96"/>
      <c r="AY206" s="97">
        <f t="shared" si="6"/>
        <v>0</v>
      </c>
      <c r="AZ206" s="98"/>
    </row>
    <row r="207" spans="1:52" ht="13" customHeight="1">
      <c r="A207" s="1944"/>
      <c r="B207" s="95"/>
      <c r="C207" s="30"/>
      <c r="D207" s="96"/>
      <c r="E207" s="97"/>
      <c r="F207" s="96"/>
      <c r="G207" s="97"/>
      <c r="H207" s="96"/>
      <c r="I207" s="97"/>
      <c r="J207" s="96"/>
      <c r="K207" s="97"/>
      <c r="L207" s="96"/>
      <c r="M207" s="97"/>
      <c r="N207" s="96"/>
      <c r="O207" s="97"/>
      <c r="P207" s="96"/>
      <c r="Q207" s="97"/>
      <c r="R207" s="96"/>
      <c r="S207" s="97"/>
      <c r="T207" s="96"/>
      <c r="U207" s="97"/>
      <c r="V207" s="96"/>
      <c r="W207" s="97"/>
      <c r="X207" s="96"/>
      <c r="Y207" s="97"/>
      <c r="Z207" s="96"/>
      <c r="AA207" s="97"/>
      <c r="AB207" s="96"/>
      <c r="AC207" s="97"/>
      <c r="AD207" s="96"/>
      <c r="AE207" s="97"/>
      <c r="AF207" s="96"/>
      <c r="AG207" s="97"/>
      <c r="AH207" s="96"/>
      <c r="AI207" s="97"/>
      <c r="AJ207" s="96"/>
      <c r="AK207" s="97"/>
      <c r="AL207" s="96"/>
      <c r="AM207" s="97"/>
      <c r="AN207" s="96"/>
      <c r="AO207" s="97"/>
      <c r="AP207" s="96"/>
      <c r="AQ207" s="97"/>
      <c r="AR207" s="96"/>
      <c r="AS207" s="97"/>
      <c r="AT207" s="96"/>
      <c r="AU207" s="97"/>
      <c r="AV207" s="96"/>
      <c r="AW207" s="97"/>
      <c r="AX207" s="96"/>
      <c r="AY207" s="97">
        <f t="shared" si="6"/>
        <v>0</v>
      </c>
      <c r="AZ207" s="98"/>
    </row>
    <row r="208" spans="1:52" ht="13" customHeight="1">
      <c r="A208" s="1944"/>
      <c r="B208" s="95"/>
      <c r="C208" s="30"/>
      <c r="D208" s="96"/>
      <c r="E208" s="97"/>
      <c r="F208" s="96"/>
      <c r="G208" s="97"/>
      <c r="H208" s="96"/>
      <c r="I208" s="97"/>
      <c r="J208" s="96"/>
      <c r="K208" s="97"/>
      <c r="L208" s="96"/>
      <c r="M208" s="97"/>
      <c r="N208" s="96"/>
      <c r="O208" s="97"/>
      <c r="P208" s="96"/>
      <c r="Q208" s="97"/>
      <c r="R208" s="96"/>
      <c r="S208" s="97"/>
      <c r="T208" s="96"/>
      <c r="U208" s="97"/>
      <c r="V208" s="96"/>
      <c r="W208" s="97"/>
      <c r="X208" s="96"/>
      <c r="Y208" s="97"/>
      <c r="Z208" s="96"/>
      <c r="AA208" s="97"/>
      <c r="AB208" s="96"/>
      <c r="AC208" s="97"/>
      <c r="AD208" s="96"/>
      <c r="AE208" s="97"/>
      <c r="AF208" s="96"/>
      <c r="AG208" s="97"/>
      <c r="AH208" s="96"/>
      <c r="AI208" s="97"/>
      <c r="AJ208" s="96"/>
      <c r="AK208" s="97"/>
      <c r="AL208" s="96"/>
      <c r="AM208" s="97"/>
      <c r="AN208" s="96"/>
      <c r="AO208" s="97"/>
      <c r="AP208" s="96"/>
      <c r="AQ208" s="97"/>
      <c r="AR208" s="96"/>
      <c r="AS208" s="97"/>
      <c r="AT208" s="96"/>
      <c r="AU208" s="97"/>
      <c r="AV208" s="96"/>
      <c r="AW208" s="97"/>
      <c r="AX208" s="96"/>
      <c r="AY208" s="97">
        <f t="shared" si="6"/>
        <v>0</v>
      </c>
      <c r="AZ208" s="98"/>
    </row>
    <row r="209" spans="1:52" ht="13" customHeight="1" thickBot="1">
      <c r="A209" s="1945"/>
      <c r="B209" s="99"/>
      <c r="C209" s="10"/>
      <c r="D209" s="100"/>
      <c r="E209" s="3"/>
      <c r="F209" s="100"/>
      <c r="G209" s="3"/>
      <c r="H209" s="100"/>
      <c r="I209" s="3"/>
      <c r="J209" s="100"/>
      <c r="K209" s="3"/>
      <c r="L209" s="100"/>
      <c r="M209" s="3"/>
      <c r="N209" s="100"/>
      <c r="O209" s="3"/>
      <c r="P209" s="100"/>
      <c r="Q209" s="3"/>
      <c r="R209" s="100"/>
      <c r="S209" s="3"/>
      <c r="T209" s="100"/>
      <c r="U209" s="3"/>
      <c r="V209" s="100"/>
      <c r="W209" s="3"/>
      <c r="X209" s="100"/>
      <c r="Y209" s="3"/>
      <c r="Z209" s="100"/>
      <c r="AA209" s="3"/>
      <c r="AB209" s="100"/>
      <c r="AC209" s="3"/>
      <c r="AD209" s="100"/>
      <c r="AE209" s="3"/>
      <c r="AF209" s="100"/>
      <c r="AG209" s="3"/>
      <c r="AH209" s="100"/>
      <c r="AI209" s="3"/>
      <c r="AJ209" s="100"/>
      <c r="AK209" s="3"/>
      <c r="AL209" s="100"/>
      <c r="AM209" s="3"/>
      <c r="AN209" s="100"/>
      <c r="AO209" s="3"/>
      <c r="AP209" s="100"/>
      <c r="AQ209" s="3"/>
      <c r="AR209" s="100"/>
      <c r="AS209" s="3"/>
      <c r="AT209" s="100"/>
      <c r="AU209" s="3"/>
      <c r="AV209" s="100"/>
      <c r="AW209" s="3"/>
      <c r="AX209" s="100"/>
      <c r="AY209" s="3">
        <f t="shared" si="6"/>
        <v>0</v>
      </c>
      <c r="AZ209" s="101"/>
    </row>
    <row r="210" spans="1:52" ht="13" customHeight="1">
      <c r="A210" s="1943" t="s">
        <v>40</v>
      </c>
      <c r="B210" s="102"/>
      <c r="C210" s="103"/>
      <c r="D210" s="92"/>
      <c r="E210" s="93"/>
      <c r="F210" s="92"/>
      <c r="G210" s="93"/>
      <c r="H210" s="92"/>
      <c r="I210" s="93"/>
      <c r="J210" s="92"/>
      <c r="K210" s="93"/>
      <c r="L210" s="92"/>
      <c r="M210" s="93"/>
      <c r="N210" s="92"/>
      <c r="O210" s="93"/>
      <c r="P210" s="92"/>
      <c r="Q210" s="93"/>
      <c r="R210" s="92"/>
      <c r="S210" s="93"/>
      <c r="T210" s="92"/>
      <c r="U210" s="93"/>
      <c r="V210" s="92"/>
      <c r="W210" s="93"/>
      <c r="X210" s="92"/>
      <c r="Y210" s="93"/>
      <c r="Z210" s="92"/>
      <c r="AA210" s="93"/>
      <c r="AB210" s="92"/>
      <c r="AC210" s="93"/>
      <c r="AD210" s="92"/>
      <c r="AE210" s="93"/>
      <c r="AF210" s="92"/>
      <c r="AG210" s="93"/>
      <c r="AH210" s="92"/>
      <c r="AI210" s="93"/>
      <c r="AJ210" s="92"/>
      <c r="AK210" s="93"/>
      <c r="AL210" s="92"/>
      <c r="AM210" s="93"/>
      <c r="AN210" s="92"/>
      <c r="AO210" s="93"/>
      <c r="AP210" s="92"/>
      <c r="AQ210" s="93"/>
      <c r="AR210" s="92"/>
      <c r="AS210" s="93"/>
      <c r="AT210" s="92"/>
      <c r="AU210" s="93"/>
      <c r="AV210" s="92"/>
      <c r="AW210" s="93"/>
      <c r="AX210" s="92"/>
      <c r="AY210" s="93">
        <f t="shared" ref="AY210:AY233" si="7">SUM(C210:AX210)</f>
        <v>0</v>
      </c>
      <c r="AZ210" s="104"/>
    </row>
    <row r="211" spans="1:52" ht="13" customHeight="1">
      <c r="A211" s="1944"/>
      <c r="B211" s="95"/>
      <c r="C211" s="30"/>
      <c r="D211" s="96"/>
      <c r="E211" s="97"/>
      <c r="F211" s="96"/>
      <c r="G211" s="97"/>
      <c r="H211" s="96"/>
      <c r="I211" s="97"/>
      <c r="J211" s="96"/>
      <c r="K211" s="97"/>
      <c r="L211" s="96"/>
      <c r="M211" s="97"/>
      <c r="N211" s="96"/>
      <c r="O211" s="97"/>
      <c r="P211" s="96"/>
      <c r="Q211" s="97"/>
      <c r="R211" s="96"/>
      <c r="S211" s="97"/>
      <c r="T211" s="96"/>
      <c r="U211" s="97"/>
      <c r="V211" s="96"/>
      <c r="W211" s="97"/>
      <c r="X211" s="96"/>
      <c r="Y211" s="97"/>
      <c r="Z211" s="96"/>
      <c r="AA211" s="97"/>
      <c r="AB211" s="96"/>
      <c r="AC211" s="97"/>
      <c r="AD211" s="96"/>
      <c r="AE211" s="97"/>
      <c r="AF211" s="96"/>
      <c r="AG211" s="97"/>
      <c r="AH211" s="96"/>
      <c r="AI211" s="97"/>
      <c r="AJ211" s="96"/>
      <c r="AK211" s="97"/>
      <c r="AL211" s="96"/>
      <c r="AM211" s="97"/>
      <c r="AN211" s="96"/>
      <c r="AO211" s="97"/>
      <c r="AP211" s="96"/>
      <c r="AQ211" s="97"/>
      <c r="AR211" s="96"/>
      <c r="AS211" s="97"/>
      <c r="AT211" s="96"/>
      <c r="AU211" s="97"/>
      <c r="AV211" s="96"/>
      <c r="AW211" s="97"/>
      <c r="AX211" s="96"/>
      <c r="AY211" s="97">
        <f t="shared" si="7"/>
        <v>0</v>
      </c>
      <c r="AZ211" s="98"/>
    </row>
    <row r="212" spans="1:52" ht="13" customHeight="1">
      <c r="A212" s="1944"/>
      <c r="B212" s="95"/>
      <c r="C212" s="30"/>
      <c r="D212" s="96"/>
      <c r="E212" s="97"/>
      <c r="F212" s="96"/>
      <c r="G212" s="97"/>
      <c r="H212" s="96"/>
      <c r="I212" s="97"/>
      <c r="J212" s="96"/>
      <c r="K212" s="97"/>
      <c r="L212" s="96"/>
      <c r="M212" s="97"/>
      <c r="N212" s="96"/>
      <c r="O212" s="97"/>
      <c r="P212" s="96"/>
      <c r="Q212" s="97"/>
      <c r="R212" s="96"/>
      <c r="S212" s="97"/>
      <c r="T212" s="96"/>
      <c r="U212" s="97"/>
      <c r="V212" s="96"/>
      <c r="W212" s="97"/>
      <c r="X212" s="96"/>
      <c r="Y212" s="97"/>
      <c r="Z212" s="96"/>
      <c r="AA212" s="97"/>
      <c r="AB212" s="96"/>
      <c r="AC212" s="97"/>
      <c r="AD212" s="96"/>
      <c r="AE212" s="97"/>
      <c r="AF212" s="96"/>
      <c r="AG212" s="97"/>
      <c r="AH212" s="96"/>
      <c r="AI212" s="97"/>
      <c r="AJ212" s="96"/>
      <c r="AK212" s="97"/>
      <c r="AL212" s="96"/>
      <c r="AM212" s="97"/>
      <c r="AN212" s="96"/>
      <c r="AO212" s="97"/>
      <c r="AP212" s="96"/>
      <c r="AQ212" s="97"/>
      <c r="AR212" s="96"/>
      <c r="AS212" s="97"/>
      <c r="AT212" s="96"/>
      <c r="AU212" s="97"/>
      <c r="AV212" s="96"/>
      <c r="AW212" s="97"/>
      <c r="AX212" s="96"/>
      <c r="AY212" s="97">
        <f t="shared" si="7"/>
        <v>0</v>
      </c>
      <c r="AZ212" s="98"/>
    </row>
    <row r="213" spans="1:52" ht="13" customHeight="1">
      <c r="A213" s="1944"/>
      <c r="B213" s="95"/>
      <c r="C213" s="30"/>
      <c r="D213" s="96"/>
      <c r="E213" s="97"/>
      <c r="F213" s="96"/>
      <c r="G213" s="97"/>
      <c r="H213" s="96"/>
      <c r="I213" s="97"/>
      <c r="J213" s="96"/>
      <c r="K213" s="97"/>
      <c r="L213" s="96"/>
      <c r="M213" s="97"/>
      <c r="N213" s="96"/>
      <c r="O213" s="97"/>
      <c r="P213" s="96"/>
      <c r="Q213" s="97"/>
      <c r="R213" s="96"/>
      <c r="S213" s="97"/>
      <c r="T213" s="96"/>
      <c r="U213" s="97"/>
      <c r="V213" s="96"/>
      <c r="W213" s="97"/>
      <c r="X213" s="96"/>
      <c r="Y213" s="97"/>
      <c r="Z213" s="96"/>
      <c r="AA213" s="97"/>
      <c r="AB213" s="96"/>
      <c r="AC213" s="97"/>
      <c r="AD213" s="96"/>
      <c r="AE213" s="97"/>
      <c r="AF213" s="96"/>
      <c r="AG213" s="97"/>
      <c r="AH213" s="96"/>
      <c r="AI213" s="97"/>
      <c r="AJ213" s="96"/>
      <c r="AK213" s="97"/>
      <c r="AL213" s="96"/>
      <c r="AM213" s="97"/>
      <c r="AN213" s="96"/>
      <c r="AO213" s="97"/>
      <c r="AP213" s="96"/>
      <c r="AQ213" s="97"/>
      <c r="AR213" s="96"/>
      <c r="AS213" s="97"/>
      <c r="AT213" s="96"/>
      <c r="AU213" s="97"/>
      <c r="AV213" s="96"/>
      <c r="AW213" s="97"/>
      <c r="AX213" s="96"/>
      <c r="AY213" s="97">
        <f t="shared" si="7"/>
        <v>0</v>
      </c>
      <c r="AZ213" s="98"/>
    </row>
    <row r="214" spans="1:52" ht="13" customHeight="1">
      <c r="A214" s="1944"/>
      <c r="B214" s="95"/>
      <c r="C214" s="30"/>
      <c r="D214" s="96"/>
      <c r="E214" s="97"/>
      <c r="F214" s="96"/>
      <c r="G214" s="97"/>
      <c r="H214" s="96"/>
      <c r="I214" s="97"/>
      <c r="J214" s="96"/>
      <c r="K214" s="97"/>
      <c r="L214" s="96"/>
      <c r="M214" s="97"/>
      <c r="N214" s="96"/>
      <c r="O214" s="97"/>
      <c r="P214" s="96"/>
      <c r="Q214" s="97"/>
      <c r="R214" s="96"/>
      <c r="S214" s="97"/>
      <c r="T214" s="96"/>
      <c r="U214" s="97"/>
      <c r="V214" s="96"/>
      <c r="W214" s="97"/>
      <c r="X214" s="96"/>
      <c r="Y214" s="97"/>
      <c r="Z214" s="96"/>
      <c r="AA214" s="97"/>
      <c r="AB214" s="96"/>
      <c r="AC214" s="97"/>
      <c r="AD214" s="96"/>
      <c r="AE214" s="97"/>
      <c r="AF214" s="96"/>
      <c r="AG214" s="97"/>
      <c r="AH214" s="96"/>
      <c r="AI214" s="97"/>
      <c r="AJ214" s="96"/>
      <c r="AK214" s="97"/>
      <c r="AL214" s="96"/>
      <c r="AM214" s="97"/>
      <c r="AN214" s="96"/>
      <c r="AO214" s="97"/>
      <c r="AP214" s="96"/>
      <c r="AQ214" s="97"/>
      <c r="AR214" s="96"/>
      <c r="AS214" s="97"/>
      <c r="AT214" s="96"/>
      <c r="AU214" s="97"/>
      <c r="AV214" s="96"/>
      <c r="AW214" s="97"/>
      <c r="AX214" s="96"/>
      <c r="AY214" s="97">
        <f t="shared" si="7"/>
        <v>0</v>
      </c>
      <c r="AZ214" s="98"/>
    </row>
    <row r="215" spans="1:52" ht="13" customHeight="1">
      <c r="A215" s="1944"/>
      <c r="B215" s="95"/>
      <c r="C215" s="30"/>
      <c r="D215" s="96"/>
      <c r="E215" s="97"/>
      <c r="F215" s="96"/>
      <c r="G215" s="97"/>
      <c r="H215" s="96"/>
      <c r="I215" s="97"/>
      <c r="J215" s="96"/>
      <c r="K215" s="97"/>
      <c r="L215" s="96"/>
      <c r="M215" s="97"/>
      <c r="N215" s="96"/>
      <c r="O215" s="97"/>
      <c r="P215" s="96"/>
      <c r="Q215" s="97"/>
      <c r="R215" s="96"/>
      <c r="S215" s="97"/>
      <c r="T215" s="96"/>
      <c r="U215" s="97"/>
      <c r="V215" s="96"/>
      <c r="W215" s="97"/>
      <c r="X215" s="96"/>
      <c r="Y215" s="97"/>
      <c r="Z215" s="96"/>
      <c r="AA215" s="97"/>
      <c r="AB215" s="96"/>
      <c r="AC215" s="97"/>
      <c r="AD215" s="96"/>
      <c r="AE215" s="97"/>
      <c r="AF215" s="96"/>
      <c r="AG215" s="97"/>
      <c r="AH215" s="96"/>
      <c r="AI215" s="97"/>
      <c r="AJ215" s="96"/>
      <c r="AK215" s="97"/>
      <c r="AL215" s="96"/>
      <c r="AM215" s="97"/>
      <c r="AN215" s="96"/>
      <c r="AO215" s="97"/>
      <c r="AP215" s="96"/>
      <c r="AQ215" s="97"/>
      <c r="AR215" s="96"/>
      <c r="AS215" s="97"/>
      <c r="AT215" s="96"/>
      <c r="AU215" s="97"/>
      <c r="AV215" s="96"/>
      <c r="AW215" s="97"/>
      <c r="AX215" s="96"/>
      <c r="AY215" s="97">
        <f t="shared" si="7"/>
        <v>0</v>
      </c>
      <c r="AZ215" s="98"/>
    </row>
    <row r="216" spans="1:52" ht="13" customHeight="1">
      <c r="A216" s="1944"/>
      <c r="B216" s="95"/>
      <c r="C216" s="30"/>
      <c r="D216" s="96"/>
      <c r="E216" s="97"/>
      <c r="F216" s="96"/>
      <c r="G216" s="97"/>
      <c r="H216" s="96"/>
      <c r="I216" s="97"/>
      <c r="J216" s="96"/>
      <c r="K216" s="97"/>
      <c r="L216" s="96"/>
      <c r="M216" s="97"/>
      <c r="N216" s="96"/>
      <c r="O216" s="97"/>
      <c r="P216" s="96"/>
      <c r="Q216" s="97"/>
      <c r="R216" s="96"/>
      <c r="S216" s="97"/>
      <c r="T216" s="96"/>
      <c r="U216" s="97"/>
      <c r="V216" s="96"/>
      <c r="W216" s="97"/>
      <c r="X216" s="96"/>
      <c r="Y216" s="97"/>
      <c r="Z216" s="96"/>
      <c r="AA216" s="97"/>
      <c r="AB216" s="96"/>
      <c r="AC216" s="97"/>
      <c r="AD216" s="96"/>
      <c r="AE216" s="97"/>
      <c r="AF216" s="96"/>
      <c r="AG216" s="97"/>
      <c r="AH216" s="96"/>
      <c r="AI216" s="97"/>
      <c r="AJ216" s="96"/>
      <c r="AK216" s="97"/>
      <c r="AL216" s="96"/>
      <c r="AM216" s="97"/>
      <c r="AN216" s="96"/>
      <c r="AO216" s="97"/>
      <c r="AP216" s="96"/>
      <c r="AQ216" s="97"/>
      <c r="AR216" s="96"/>
      <c r="AS216" s="97"/>
      <c r="AT216" s="96"/>
      <c r="AU216" s="97"/>
      <c r="AV216" s="96"/>
      <c r="AW216" s="97"/>
      <c r="AX216" s="96"/>
      <c r="AY216" s="97">
        <f t="shared" si="7"/>
        <v>0</v>
      </c>
      <c r="AZ216" s="98"/>
    </row>
    <row r="217" spans="1:52" ht="13" customHeight="1" thickBot="1">
      <c r="A217" s="1945"/>
      <c r="B217" s="99"/>
      <c r="C217" s="10"/>
      <c r="D217" s="100"/>
      <c r="E217" s="3"/>
      <c r="F217" s="100"/>
      <c r="G217" s="3"/>
      <c r="H217" s="100"/>
      <c r="I217" s="3"/>
      <c r="J217" s="100"/>
      <c r="K217" s="3"/>
      <c r="L217" s="100"/>
      <c r="M217" s="3"/>
      <c r="N217" s="100"/>
      <c r="O217" s="3"/>
      <c r="P217" s="100"/>
      <c r="Q217" s="3"/>
      <c r="R217" s="100"/>
      <c r="S217" s="3"/>
      <c r="T217" s="100"/>
      <c r="U217" s="3"/>
      <c r="V217" s="100"/>
      <c r="W217" s="3"/>
      <c r="X217" s="100"/>
      <c r="Y217" s="3"/>
      <c r="Z217" s="100"/>
      <c r="AA217" s="3"/>
      <c r="AB217" s="100"/>
      <c r="AC217" s="3"/>
      <c r="AD217" s="100"/>
      <c r="AE217" s="3"/>
      <c r="AF217" s="100"/>
      <c r="AG217" s="3"/>
      <c r="AH217" s="100"/>
      <c r="AI217" s="3"/>
      <c r="AJ217" s="100"/>
      <c r="AK217" s="3"/>
      <c r="AL217" s="100"/>
      <c r="AM217" s="3"/>
      <c r="AN217" s="100"/>
      <c r="AO217" s="3"/>
      <c r="AP217" s="100"/>
      <c r="AQ217" s="3"/>
      <c r="AR217" s="100"/>
      <c r="AS217" s="3"/>
      <c r="AT217" s="100"/>
      <c r="AU217" s="3"/>
      <c r="AV217" s="100"/>
      <c r="AW217" s="3"/>
      <c r="AX217" s="100"/>
      <c r="AY217" s="3">
        <f t="shared" si="7"/>
        <v>0</v>
      </c>
      <c r="AZ217" s="101"/>
    </row>
    <row r="218" spans="1:52" ht="13" customHeight="1">
      <c r="A218" s="1943" t="s">
        <v>41</v>
      </c>
      <c r="B218" s="102"/>
      <c r="C218" s="103"/>
      <c r="D218" s="92"/>
      <c r="E218" s="93"/>
      <c r="F218" s="92"/>
      <c r="G218" s="93"/>
      <c r="H218" s="92"/>
      <c r="I218" s="93"/>
      <c r="J218" s="92"/>
      <c r="K218" s="93"/>
      <c r="L218" s="92"/>
      <c r="M218" s="93"/>
      <c r="N218" s="92"/>
      <c r="O218" s="93"/>
      <c r="P218" s="92"/>
      <c r="Q218" s="93"/>
      <c r="R218" s="92"/>
      <c r="S218" s="93"/>
      <c r="T218" s="92"/>
      <c r="U218" s="93"/>
      <c r="V218" s="92"/>
      <c r="W218" s="93"/>
      <c r="X218" s="92"/>
      <c r="Y218" s="93"/>
      <c r="Z218" s="92"/>
      <c r="AA218" s="93"/>
      <c r="AB218" s="92"/>
      <c r="AC218" s="93"/>
      <c r="AD218" s="92"/>
      <c r="AE218" s="93"/>
      <c r="AF218" s="92"/>
      <c r="AG218" s="93"/>
      <c r="AH218" s="92"/>
      <c r="AI218" s="93"/>
      <c r="AJ218" s="92"/>
      <c r="AK218" s="93"/>
      <c r="AL218" s="92"/>
      <c r="AM218" s="93"/>
      <c r="AN218" s="92"/>
      <c r="AO218" s="93"/>
      <c r="AP218" s="92"/>
      <c r="AQ218" s="93"/>
      <c r="AR218" s="92"/>
      <c r="AS218" s="93"/>
      <c r="AT218" s="92"/>
      <c r="AU218" s="93"/>
      <c r="AV218" s="92"/>
      <c r="AW218" s="93"/>
      <c r="AX218" s="92"/>
      <c r="AY218" s="93">
        <f t="shared" si="7"/>
        <v>0</v>
      </c>
      <c r="AZ218" s="104"/>
    </row>
    <row r="219" spans="1:52" ht="13" customHeight="1">
      <c r="A219" s="1944"/>
      <c r="B219" s="95"/>
      <c r="C219" s="30"/>
      <c r="D219" s="96"/>
      <c r="E219" s="97"/>
      <c r="F219" s="96"/>
      <c r="G219" s="97"/>
      <c r="H219" s="96"/>
      <c r="I219" s="97"/>
      <c r="J219" s="96"/>
      <c r="K219" s="97"/>
      <c r="L219" s="96"/>
      <c r="M219" s="97"/>
      <c r="N219" s="96"/>
      <c r="O219" s="97"/>
      <c r="P219" s="96"/>
      <c r="Q219" s="97"/>
      <c r="R219" s="96"/>
      <c r="S219" s="97"/>
      <c r="T219" s="96"/>
      <c r="U219" s="97"/>
      <c r="V219" s="96"/>
      <c r="W219" s="97"/>
      <c r="X219" s="96"/>
      <c r="Y219" s="97"/>
      <c r="Z219" s="96"/>
      <c r="AA219" s="97"/>
      <c r="AB219" s="96"/>
      <c r="AC219" s="97"/>
      <c r="AD219" s="96"/>
      <c r="AE219" s="97"/>
      <c r="AF219" s="96"/>
      <c r="AG219" s="97"/>
      <c r="AH219" s="96"/>
      <c r="AI219" s="97"/>
      <c r="AJ219" s="96"/>
      <c r="AK219" s="97"/>
      <c r="AL219" s="96"/>
      <c r="AM219" s="97"/>
      <c r="AN219" s="96"/>
      <c r="AO219" s="97"/>
      <c r="AP219" s="96"/>
      <c r="AQ219" s="97"/>
      <c r="AR219" s="96"/>
      <c r="AS219" s="97"/>
      <c r="AT219" s="96"/>
      <c r="AU219" s="97"/>
      <c r="AV219" s="96"/>
      <c r="AW219" s="97"/>
      <c r="AX219" s="96"/>
      <c r="AY219" s="97">
        <f t="shared" si="7"/>
        <v>0</v>
      </c>
      <c r="AZ219" s="98"/>
    </row>
    <row r="220" spans="1:52" ht="13" customHeight="1">
      <c r="A220" s="1944"/>
      <c r="B220" s="95"/>
      <c r="C220" s="30"/>
      <c r="D220" s="96"/>
      <c r="E220" s="97"/>
      <c r="F220" s="96"/>
      <c r="G220" s="97"/>
      <c r="H220" s="96"/>
      <c r="I220" s="97"/>
      <c r="J220" s="96"/>
      <c r="K220" s="97"/>
      <c r="L220" s="96"/>
      <c r="M220" s="97"/>
      <c r="N220" s="96"/>
      <c r="O220" s="97"/>
      <c r="P220" s="96"/>
      <c r="Q220" s="97"/>
      <c r="R220" s="96"/>
      <c r="S220" s="97"/>
      <c r="T220" s="96"/>
      <c r="U220" s="97"/>
      <c r="V220" s="96"/>
      <c r="W220" s="97"/>
      <c r="X220" s="96"/>
      <c r="Y220" s="97"/>
      <c r="Z220" s="96"/>
      <c r="AA220" s="97"/>
      <c r="AB220" s="96"/>
      <c r="AC220" s="97"/>
      <c r="AD220" s="96"/>
      <c r="AE220" s="97"/>
      <c r="AF220" s="96"/>
      <c r="AG220" s="97"/>
      <c r="AH220" s="96"/>
      <c r="AI220" s="97"/>
      <c r="AJ220" s="96"/>
      <c r="AK220" s="97"/>
      <c r="AL220" s="96"/>
      <c r="AM220" s="97"/>
      <c r="AN220" s="96"/>
      <c r="AO220" s="97"/>
      <c r="AP220" s="96"/>
      <c r="AQ220" s="97"/>
      <c r="AR220" s="96"/>
      <c r="AS220" s="97"/>
      <c r="AT220" s="96"/>
      <c r="AU220" s="97"/>
      <c r="AV220" s="96"/>
      <c r="AW220" s="97"/>
      <c r="AX220" s="96"/>
      <c r="AY220" s="97">
        <f t="shared" si="7"/>
        <v>0</v>
      </c>
      <c r="AZ220" s="98"/>
    </row>
    <row r="221" spans="1:52" ht="13" customHeight="1">
      <c r="A221" s="1944"/>
      <c r="B221" s="95"/>
      <c r="C221" s="30"/>
      <c r="D221" s="96"/>
      <c r="E221" s="97"/>
      <c r="F221" s="96"/>
      <c r="G221" s="97"/>
      <c r="H221" s="96"/>
      <c r="I221" s="97"/>
      <c r="J221" s="96"/>
      <c r="K221" s="97"/>
      <c r="L221" s="96"/>
      <c r="M221" s="97"/>
      <c r="N221" s="96"/>
      <c r="O221" s="97"/>
      <c r="P221" s="96"/>
      <c r="Q221" s="97"/>
      <c r="R221" s="96"/>
      <c r="S221" s="97"/>
      <c r="T221" s="96"/>
      <c r="U221" s="97"/>
      <c r="V221" s="96"/>
      <c r="W221" s="97"/>
      <c r="X221" s="96"/>
      <c r="Y221" s="97"/>
      <c r="Z221" s="96"/>
      <c r="AA221" s="97"/>
      <c r="AB221" s="96"/>
      <c r="AC221" s="97"/>
      <c r="AD221" s="96"/>
      <c r="AE221" s="97"/>
      <c r="AF221" s="96"/>
      <c r="AG221" s="97"/>
      <c r="AH221" s="96"/>
      <c r="AI221" s="97"/>
      <c r="AJ221" s="96"/>
      <c r="AK221" s="97"/>
      <c r="AL221" s="96"/>
      <c r="AM221" s="97"/>
      <c r="AN221" s="96"/>
      <c r="AO221" s="97"/>
      <c r="AP221" s="96"/>
      <c r="AQ221" s="97"/>
      <c r="AR221" s="96"/>
      <c r="AS221" s="97"/>
      <c r="AT221" s="96"/>
      <c r="AU221" s="97"/>
      <c r="AV221" s="96"/>
      <c r="AW221" s="97"/>
      <c r="AX221" s="96"/>
      <c r="AY221" s="97">
        <f t="shared" si="7"/>
        <v>0</v>
      </c>
      <c r="AZ221" s="98"/>
    </row>
    <row r="222" spans="1:52" ht="13" customHeight="1">
      <c r="A222" s="1944"/>
      <c r="B222" s="95"/>
      <c r="C222" s="30"/>
      <c r="D222" s="96"/>
      <c r="E222" s="97"/>
      <c r="F222" s="96"/>
      <c r="G222" s="97"/>
      <c r="H222" s="96"/>
      <c r="I222" s="97"/>
      <c r="J222" s="96"/>
      <c r="K222" s="97"/>
      <c r="L222" s="96"/>
      <c r="M222" s="97"/>
      <c r="N222" s="96"/>
      <c r="O222" s="97"/>
      <c r="P222" s="96"/>
      <c r="Q222" s="97"/>
      <c r="R222" s="96"/>
      <c r="S222" s="97"/>
      <c r="T222" s="96"/>
      <c r="U222" s="97"/>
      <c r="V222" s="96"/>
      <c r="W222" s="97"/>
      <c r="X222" s="96"/>
      <c r="Y222" s="97"/>
      <c r="Z222" s="96"/>
      <c r="AA222" s="97"/>
      <c r="AB222" s="96"/>
      <c r="AC222" s="97"/>
      <c r="AD222" s="96"/>
      <c r="AE222" s="97"/>
      <c r="AF222" s="96"/>
      <c r="AG222" s="97"/>
      <c r="AH222" s="96"/>
      <c r="AI222" s="97"/>
      <c r="AJ222" s="96"/>
      <c r="AK222" s="97"/>
      <c r="AL222" s="96"/>
      <c r="AM222" s="97"/>
      <c r="AN222" s="96"/>
      <c r="AO222" s="97"/>
      <c r="AP222" s="96"/>
      <c r="AQ222" s="97"/>
      <c r="AR222" s="96"/>
      <c r="AS222" s="97"/>
      <c r="AT222" s="96"/>
      <c r="AU222" s="97"/>
      <c r="AV222" s="96"/>
      <c r="AW222" s="97"/>
      <c r="AX222" s="96"/>
      <c r="AY222" s="97">
        <f t="shared" si="7"/>
        <v>0</v>
      </c>
      <c r="AZ222" s="98"/>
    </row>
    <row r="223" spans="1:52" ht="13" customHeight="1">
      <c r="A223" s="1944"/>
      <c r="B223" s="95"/>
      <c r="C223" s="30"/>
      <c r="D223" s="96"/>
      <c r="E223" s="97"/>
      <c r="F223" s="96"/>
      <c r="G223" s="97"/>
      <c r="H223" s="96"/>
      <c r="I223" s="97"/>
      <c r="J223" s="96"/>
      <c r="K223" s="97"/>
      <c r="L223" s="96"/>
      <c r="M223" s="97"/>
      <c r="N223" s="96"/>
      <c r="O223" s="97"/>
      <c r="P223" s="96"/>
      <c r="Q223" s="97"/>
      <c r="R223" s="96"/>
      <c r="S223" s="97"/>
      <c r="T223" s="96"/>
      <c r="U223" s="97"/>
      <c r="V223" s="96"/>
      <c r="W223" s="97"/>
      <c r="X223" s="96"/>
      <c r="Y223" s="97"/>
      <c r="Z223" s="96"/>
      <c r="AA223" s="97"/>
      <c r="AB223" s="96"/>
      <c r="AC223" s="97"/>
      <c r="AD223" s="96"/>
      <c r="AE223" s="97"/>
      <c r="AF223" s="96"/>
      <c r="AG223" s="97"/>
      <c r="AH223" s="96"/>
      <c r="AI223" s="97"/>
      <c r="AJ223" s="96"/>
      <c r="AK223" s="97"/>
      <c r="AL223" s="96"/>
      <c r="AM223" s="97"/>
      <c r="AN223" s="96"/>
      <c r="AO223" s="97"/>
      <c r="AP223" s="96"/>
      <c r="AQ223" s="97"/>
      <c r="AR223" s="96"/>
      <c r="AS223" s="97"/>
      <c r="AT223" s="96"/>
      <c r="AU223" s="97"/>
      <c r="AV223" s="96"/>
      <c r="AW223" s="97"/>
      <c r="AX223" s="96"/>
      <c r="AY223" s="97">
        <f t="shared" si="7"/>
        <v>0</v>
      </c>
      <c r="AZ223" s="98"/>
    </row>
    <row r="224" spans="1:52" ht="13" customHeight="1">
      <c r="A224" s="1944"/>
      <c r="B224" s="95"/>
      <c r="C224" s="30"/>
      <c r="D224" s="96"/>
      <c r="E224" s="97"/>
      <c r="F224" s="96"/>
      <c r="G224" s="97"/>
      <c r="H224" s="96"/>
      <c r="I224" s="97"/>
      <c r="J224" s="96"/>
      <c r="K224" s="97"/>
      <c r="L224" s="96"/>
      <c r="M224" s="97"/>
      <c r="N224" s="96"/>
      <c r="O224" s="97"/>
      <c r="P224" s="96"/>
      <c r="Q224" s="97"/>
      <c r="R224" s="96"/>
      <c r="S224" s="97"/>
      <c r="T224" s="96"/>
      <c r="U224" s="97"/>
      <c r="V224" s="96"/>
      <c r="W224" s="97"/>
      <c r="X224" s="96"/>
      <c r="Y224" s="97"/>
      <c r="Z224" s="96"/>
      <c r="AA224" s="97"/>
      <c r="AB224" s="96"/>
      <c r="AC224" s="97"/>
      <c r="AD224" s="96"/>
      <c r="AE224" s="97"/>
      <c r="AF224" s="96"/>
      <c r="AG224" s="97"/>
      <c r="AH224" s="96"/>
      <c r="AI224" s="97"/>
      <c r="AJ224" s="96"/>
      <c r="AK224" s="97"/>
      <c r="AL224" s="96"/>
      <c r="AM224" s="97"/>
      <c r="AN224" s="96"/>
      <c r="AO224" s="97"/>
      <c r="AP224" s="96"/>
      <c r="AQ224" s="97"/>
      <c r="AR224" s="96"/>
      <c r="AS224" s="97"/>
      <c r="AT224" s="96"/>
      <c r="AU224" s="97"/>
      <c r="AV224" s="96"/>
      <c r="AW224" s="97"/>
      <c r="AX224" s="96"/>
      <c r="AY224" s="97">
        <f t="shared" si="7"/>
        <v>0</v>
      </c>
      <c r="AZ224" s="98"/>
    </row>
    <row r="225" spans="1:52" ht="13" customHeight="1" thickBot="1">
      <c r="A225" s="1945"/>
      <c r="B225" s="99"/>
      <c r="C225" s="10"/>
      <c r="D225" s="100"/>
      <c r="E225" s="3"/>
      <c r="F225" s="100"/>
      <c r="G225" s="3"/>
      <c r="H225" s="100"/>
      <c r="I225" s="3"/>
      <c r="J225" s="100"/>
      <c r="K225" s="3"/>
      <c r="L225" s="100"/>
      <c r="M225" s="3"/>
      <c r="N225" s="100"/>
      <c r="O225" s="3"/>
      <c r="P225" s="100"/>
      <c r="Q225" s="3"/>
      <c r="R225" s="100"/>
      <c r="S225" s="3"/>
      <c r="T225" s="100"/>
      <c r="U225" s="3"/>
      <c r="V225" s="100"/>
      <c r="W225" s="3"/>
      <c r="X225" s="100"/>
      <c r="Y225" s="3"/>
      <c r="Z225" s="100"/>
      <c r="AA225" s="3"/>
      <c r="AB225" s="100"/>
      <c r="AC225" s="3"/>
      <c r="AD225" s="100"/>
      <c r="AE225" s="3"/>
      <c r="AF225" s="100"/>
      <c r="AG225" s="3"/>
      <c r="AH225" s="100"/>
      <c r="AI225" s="3"/>
      <c r="AJ225" s="100"/>
      <c r="AK225" s="3"/>
      <c r="AL225" s="100"/>
      <c r="AM225" s="3"/>
      <c r="AN225" s="100"/>
      <c r="AO225" s="3"/>
      <c r="AP225" s="100"/>
      <c r="AQ225" s="3"/>
      <c r="AR225" s="100"/>
      <c r="AS225" s="3"/>
      <c r="AT225" s="100"/>
      <c r="AU225" s="3"/>
      <c r="AV225" s="100"/>
      <c r="AW225" s="3"/>
      <c r="AX225" s="100"/>
      <c r="AY225" s="3">
        <f t="shared" si="7"/>
        <v>0</v>
      </c>
      <c r="AZ225" s="101"/>
    </row>
    <row r="226" spans="1:52" ht="13" customHeight="1">
      <c r="A226" s="1943" t="s">
        <v>42</v>
      </c>
      <c r="B226" s="102"/>
      <c r="C226" s="103"/>
      <c r="D226" s="92"/>
      <c r="E226" s="93"/>
      <c r="F226" s="92"/>
      <c r="G226" s="93"/>
      <c r="H226" s="92"/>
      <c r="I226" s="93"/>
      <c r="J226" s="92"/>
      <c r="K226" s="93"/>
      <c r="L226" s="92"/>
      <c r="M226" s="93"/>
      <c r="N226" s="92"/>
      <c r="O226" s="93"/>
      <c r="P226" s="92"/>
      <c r="Q226" s="93"/>
      <c r="R226" s="92"/>
      <c r="S226" s="93"/>
      <c r="T226" s="92"/>
      <c r="U226" s="93"/>
      <c r="V226" s="92"/>
      <c r="W226" s="93"/>
      <c r="X226" s="92"/>
      <c r="Y226" s="93"/>
      <c r="Z226" s="92"/>
      <c r="AA226" s="93"/>
      <c r="AB226" s="92"/>
      <c r="AC226" s="93"/>
      <c r="AD226" s="92"/>
      <c r="AE226" s="93"/>
      <c r="AF226" s="92"/>
      <c r="AG226" s="93"/>
      <c r="AH226" s="92"/>
      <c r="AI226" s="93"/>
      <c r="AJ226" s="92"/>
      <c r="AK226" s="93"/>
      <c r="AL226" s="92"/>
      <c r="AM226" s="93"/>
      <c r="AN226" s="92"/>
      <c r="AO226" s="93"/>
      <c r="AP226" s="92"/>
      <c r="AQ226" s="93"/>
      <c r="AR226" s="92"/>
      <c r="AS226" s="93"/>
      <c r="AT226" s="92"/>
      <c r="AU226" s="93"/>
      <c r="AV226" s="92"/>
      <c r="AW226" s="93"/>
      <c r="AX226" s="92"/>
      <c r="AY226" s="93">
        <f t="shared" si="7"/>
        <v>0</v>
      </c>
      <c r="AZ226" s="104"/>
    </row>
    <row r="227" spans="1:52" ht="13" customHeight="1">
      <c r="A227" s="1944"/>
      <c r="B227" s="95"/>
      <c r="C227" s="30"/>
      <c r="D227" s="96"/>
      <c r="E227" s="97"/>
      <c r="F227" s="96"/>
      <c r="G227" s="97"/>
      <c r="H227" s="96"/>
      <c r="I227" s="97"/>
      <c r="J227" s="96"/>
      <c r="K227" s="97"/>
      <c r="L227" s="96"/>
      <c r="M227" s="97"/>
      <c r="N227" s="96"/>
      <c r="O227" s="97"/>
      <c r="P227" s="96"/>
      <c r="Q227" s="97"/>
      <c r="R227" s="96"/>
      <c r="S227" s="97"/>
      <c r="T227" s="96"/>
      <c r="U227" s="97"/>
      <c r="V227" s="96"/>
      <c r="W227" s="97"/>
      <c r="X227" s="96"/>
      <c r="Y227" s="97"/>
      <c r="Z227" s="96"/>
      <c r="AA227" s="97"/>
      <c r="AB227" s="96"/>
      <c r="AC227" s="97"/>
      <c r="AD227" s="96"/>
      <c r="AE227" s="97"/>
      <c r="AF227" s="96"/>
      <c r="AG227" s="97"/>
      <c r="AH227" s="96"/>
      <c r="AI227" s="97"/>
      <c r="AJ227" s="96"/>
      <c r="AK227" s="97"/>
      <c r="AL227" s="96"/>
      <c r="AM227" s="97"/>
      <c r="AN227" s="96"/>
      <c r="AO227" s="97"/>
      <c r="AP227" s="96"/>
      <c r="AQ227" s="97"/>
      <c r="AR227" s="96"/>
      <c r="AS227" s="97"/>
      <c r="AT227" s="96"/>
      <c r="AU227" s="97"/>
      <c r="AV227" s="96"/>
      <c r="AW227" s="97"/>
      <c r="AX227" s="96"/>
      <c r="AY227" s="97">
        <f t="shared" si="7"/>
        <v>0</v>
      </c>
      <c r="AZ227" s="98"/>
    </row>
    <row r="228" spans="1:52" ht="13" customHeight="1">
      <c r="A228" s="1944"/>
      <c r="B228" s="95"/>
      <c r="C228" s="30"/>
      <c r="D228" s="96"/>
      <c r="E228" s="97"/>
      <c r="F228" s="96"/>
      <c r="G228" s="97"/>
      <c r="H228" s="96"/>
      <c r="I228" s="97"/>
      <c r="J228" s="96"/>
      <c r="K228" s="97"/>
      <c r="L228" s="96"/>
      <c r="M228" s="97"/>
      <c r="N228" s="96"/>
      <c r="O228" s="97"/>
      <c r="P228" s="96"/>
      <c r="Q228" s="97"/>
      <c r="R228" s="96"/>
      <c r="S228" s="97"/>
      <c r="T228" s="96"/>
      <c r="U228" s="97"/>
      <c r="V228" s="96"/>
      <c r="W228" s="97"/>
      <c r="X228" s="96"/>
      <c r="Y228" s="97"/>
      <c r="Z228" s="96"/>
      <c r="AA228" s="97"/>
      <c r="AB228" s="96"/>
      <c r="AC228" s="97"/>
      <c r="AD228" s="96"/>
      <c r="AE228" s="97"/>
      <c r="AF228" s="96"/>
      <c r="AG228" s="97"/>
      <c r="AH228" s="96"/>
      <c r="AI228" s="97"/>
      <c r="AJ228" s="96"/>
      <c r="AK228" s="97"/>
      <c r="AL228" s="96"/>
      <c r="AM228" s="97"/>
      <c r="AN228" s="96"/>
      <c r="AO228" s="97"/>
      <c r="AP228" s="96"/>
      <c r="AQ228" s="97"/>
      <c r="AR228" s="96"/>
      <c r="AS228" s="97"/>
      <c r="AT228" s="96"/>
      <c r="AU228" s="97"/>
      <c r="AV228" s="96"/>
      <c r="AW228" s="97"/>
      <c r="AX228" s="96"/>
      <c r="AY228" s="97">
        <f t="shared" si="7"/>
        <v>0</v>
      </c>
      <c r="AZ228" s="98"/>
    </row>
    <row r="229" spans="1:52" ht="13" customHeight="1">
      <c r="A229" s="1944"/>
      <c r="B229" s="95"/>
      <c r="C229" s="30"/>
      <c r="D229" s="96"/>
      <c r="E229" s="97"/>
      <c r="F229" s="96"/>
      <c r="G229" s="97"/>
      <c r="H229" s="96"/>
      <c r="I229" s="97"/>
      <c r="J229" s="96"/>
      <c r="K229" s="97"/>
      <c r="L229" s="96"/>
      <c r="M229" s="97"/>
      <c r="N229" s="96"/>
      <c r="O229" s="97"/>
      <c r="P229" s="96"/>
      <c r="Q229" s="97"/>
      <c r="R229" s="96"/>
      <c r="S229" s="97"/>
      <c r="T229" s="96"/>
      <c r="U229" s="97"/>
      <c r="V229" s="96"/>
      <c r="W229" s="97"/>
      <c r="X229" s="96"/>
      <c r="Y229" s="97"/>
      <c r="Z229" s="96"/>
      <c r="AA229" s="97"/>
      <c r="AB229" s="96"/>
      <c r="AC229" s="97"/>
      <c r="AD229" s="96"/>
      <c r="AE229" s="97"/>
      <c r="AF229" s="96"/>
      <c r="AG229" s="97"/>
      <c r="AH229" s="96"/>
      <c r="AI229" s="97"/>
      <c r="AJ229" s="96"/>
      <c r="AK229" s="97"/>
      <c r="AL229" s="96"/>
      <c r="AM229" s="97"/>
      <c r="AN229" s="96"/>
      <c r="AO229" s="97"/>
      <c r="AP229" s="96"/>
      <c r="AQ229" s="97"/>
      <c r="AR229" s="96"/>
      <c r="AS229" s="97"/>
      <c r="AT229" s="96"/>
      <c r="AU229" s="97"/>
      <c r="AV229" s="96"/>
      <c r="AW229" s="97"/>
      <c r="AX229" s="96"/>
      <c r="AY229" s="97">
        <f t="shared" si="7"/>
        <v>0</v>
      </c>
      <c r="AZ229" s="98"/>
    </row>
    <row r="230" spans="1:52" ht="13" customHeight="1">
      <c r="A230" s="1944"/>
      <c r="B230" s="95"/>
      <c r="C230" s="30"/>
      <c r="D230" s="96"/>
      <c r="E230" s="97"/>
      <c r="F230" s="96"/>
      <c r="G230" s="97"/>
      <c r="H230" s="96"/>
      <c r="I230" s="97"/>
      <c r="J230" s="96"/>
      <c r="K230" s="97"/>
      <c r="L230" s="96"/>
      <c r="M230" s="97"/>
      <c r="N230" s="96"/>
      <c r="O230" s="97"/>
      <c r="P230" s="96"/>
      <c r="Q230" s="97"/>
      <c r="R230" s="96"/>
      <c r="S230" s="97"/>
      <c r="T230" s="96"/>
      <c r="U230" s="97"/>
      <c r="V230" s="96"/>
      <c r="W230" s="97"/>
      <c r="X230" s="96"/>
      <c r="Y230" s="97"/>
      <c r="Z230" s="96"/>
      <c r="AA230" s="97"/>
      <c r="AB230" s="96"/>
      <c r="AC230" s="97"/>
      <c r="AD230" s="96"/>
      <c r="AE230" s="97"/>
      <c r="AF230" s="96"/>
      <c r="AG230" s="97"/>
      <c r="AH230" s="96"/>
      <c r="AI230" s="97"/>
      <c r="AJ230" s="96"/>
      <c r="AK230" s="97"/>
      <c r="AL230" s="96"/>
      <c r="AM230" s="97"/>
      <c r="AN230" s="96"/>
      <c r="AO230" s="97"/>
      <c r="AP230" s="96"/>
      <c r="AQ230" s="97"/>
      <c r="AR230" s="96"/>
      <c r="AS230" s="97"/>
      <c r="AT230" s="96"/>
      <c r="AU230" s="97"/>
      <c r="AV230" s="96"/>
      <c r="AW230" s="97"/>
      <c r="AX230" s="96"/>
      <c r="AY230" s="97">
        <f t="shared" si="7"/>
        <v>0</v>
      </c>
      <c r="AZ230" s="98"/>
    </row>
    <row r="231" spans="1:52" ht="13" customHeight="1">
      <c r="A231" s="1944"/>
      <c r="B231" s="95"/>
      <c r="C231" s="30"/>
      <c r="D231" s="96"/>
      <c r="E231" s="97"/>
      <c r="F231" s="96"/>
      <c r="G231" s="97"/>
      <c r="H231" s="96"/>
      <c r="I231" s="97"/>
      <c r="J231" s="96"/>
      <c r="K231" s="97"/>
      <c r="L231" s="96"/>
      <c r="M231" s="97"/>
      <c r="N231" s="96"/>
      <c r="O231" s="97"/>
      <c r="P231" s="96"/>
      <c r="Q231" s="97"/>
      <c r="R231" s="96"/>
      <c r="S231" s="97"/>
      <c r="T231" s="96"/>
      <c r="U231" s="97"/>
      <c r="V231" s="96"/>
      <c r="W231" s="97"/>
      <c r="X231" s="96"/>
      <c r="Y231" s="97"/>
      <c r="Z231" s="96"/>
      <c r="AA231" s="97"/>
      <c r="AB231" s="96"/>
      <c r="AC231" s="97"/>
      <c r="AD231" s="96"/>
      <c r="AE231" s="97"/>
      <c r="AF231" s="96"/>
      <c r="AG231" s="97"/>
      <c r="AH231" s="96"/>
      <c r="AI231" s="97"/>
      <c r="AJ231" s="96"/>
      <c r="AK231" s="97"/>
      <c r="AL231" s="96"/>
      <c r="AM231" s="97"/>
      <c r="AN231" s="96"/>
      <c r="AO231" s="97"/>
      <c r="AP231" s="96"/>
      <c r="AQ231" s="97"/>
      <c r="AR231" s="96"/>
      <c r="AS231" s="97"/>
      <c r="AT231" s="96"/>
      <c r="AU231" s="97"/>
      <c r="AV231" s="96"/>
      <c r="AW231" s="97"/>
      <c r="AX231" s="96"/>
      <c r="AY231" s="97">
        <f t="shared" si="7"/>
        <v>0</v>
      </c>
      <c r="AZ231" s="98"/>
    </row>
    <row r="232" spans="1:52" ht="13" customHeight="1">
      <c r="A232" s="1944"/>
      <c r="B232" s="95"/>
      <c r="C232" s="30"/>
      <c r="D232" s="96"/>
      <c r="E232" s="97"/>
      <c r="F232" s="96"/>
      <c r="G232" s="97"/>
      <c r="H232" s="96"/>
      <c r="I232" s="97"/>
      <c r="J232" s="96"/>
      <c r="K232" s="97"/>
      <c r="L232" s="96"/>
      <c r="M232" s="97"/>
      <c r="N232" s="96"/>
      <c r="O232" s="97"/>
      <c r="P232" s="96"/>
      <c r="Q232" s="97"/>
      <c r="R232" s="96"/>
      <c r="S232" s="97"/>
      <c r="T232" s="96"/>
      <c r="U232" s="97"/>
      <c r="V232" s="96"/>
      <c r="W232" s="97"/>
      <c r="X232" s="96"/>
      <c r="Y232" s="97"/>
      <c r="Z232" s="96"/>
      <c r="AA232" s="97"/>
      <c r="AB232" s="96"/>
      <c r="AC232" s="97"/>
      <c r="AD232" s="96"/>
      <c r="AE232" s="97"/>
      <c r="AF232" s="96"/>
      <c r="AG232" s="97"/>
      <c r="AH232" s="96"/>
      <c r="AI232" s="97"/>
      <c r="AJ232" s="96"/>
      <c r="AK232" s="97"/>
      <c r="AL232" s="96"/>
      <c r="AM232" s="97"/>
      <c r="AN232" s="96"/>
      <c r="AO232" s="97"/>
      <c r="AP232" s="96"/>
      <c r="AQ232" s="97"/>
      <c r="AR232" s="96"/>
      <c r="AS232" s="97"/>
      <c r="AT232" s="96"/>
      <c r="AU232" s="97"/>
      <c r="AV232" s="96"/>
      <c r="AW232" s="97"/>
      <c r="AX232" s="96"/>
      <c r="AY232" s="97">
        <f t="shared" si="7"/>
        <v>0</v>
      </c>
      <c r="AZ232" s="98"/>
    </row>
    <row r="233" spans="1:52" ht="13" customHeight="1" thickBot="1">
      <c r="A233" s="1945"/>
      <c r="B233" s="105"/>
      <c r="C233" s="106"/>
      <c r="D233" s="107"/>
      <c r="E233" s="108"/>
      <c r="F233" s="107"/>
      <c r="G233" s="108"/>
      <c r="H233" s="107"/>
      <c r="I233" s="108"/>
      <c r="J233" s="107"/>
      <c r="K233" s="108"/>
      <c r="L233" s="107"/>
      <c r="M233" s="108"/>
      <c r="N233" s="107"/>
      <c r="O233" s="108"/>
      <c r="P233" s="107"/>
      <c r="Q233" s="108"/>
      <c r="R233" s="107"/>
      <c r="S233" s="108"/>
      <c r="T233" s="107"/>
      <c r="U233" s="108"/>
      <c r="V233" s="107"/>
      <c r="W233" s="108"/>
      <c r="X233" s="107"/>
      <c r="Y233" s="108"/>
      <c r="Z233" s="107"/>
      <c r="AA233" s="108"/>
      <c r="AB233" s="107"/>
      <c r="AC233" s="108"/>
      <c r="AD233" s="107"/>
      <c r="AE233" s="108"/>
      <c r="AF233" s="107"/>
      <c r="AG233" s="108"/>
      <c r="AH233" s="107"/>
      <c r="AI233" s="108"/>
      <c r="AJ233" s="107"/>
      <c r="AK233" s="108"/>
      <c r="AL233" s="107"/>
      <c r="AM233" s="108"/>
      <c r="AN233" s="107"/>
      <c r="AO233" s="108"/>
      <c r="AP233" s="107"/>
      <c r="AQ233" s="108"/>
      <c r="AR233" s="107"/>
      <c r="AS233" s="108"/>
      <c r="AT233" s="107"/>
      <c r="AU233" s="108"/>
      <c r="AV233" s="107"/>
      <c r="AW233" s="108"/>
      <c r="AX233" s="107"/>
      <c r="AY233" s="108">
        <f t="shared" si="7"/>
        <v>0</v>
      </c>
      <c r="AZ233" s="109"/>
    </row>
    <row r="234" spans="1:52">
      <c r="B234" s="59"/>
    </row>
    <row r="235" spans="1:52">
      <c r="B235" s="59"/>
    </row>
    <row r="236" spans="1:52">
      <c r="B236" s="59"/>
    </row>
    <row r="237" spans="1:52">
      <c r="B237" s="59"/>
    </row>
    <row r="238" spans="1:52">
      <c r="B238" s="59"/>
    </row>
    <row r="239" spans="1:52">
      <c r="B239" s="59"/>
    </row>
    <row r="240" spans="1:52">
      <c r="B240" s="59"/>
    </row>
    <row r="241" spans="2:2">
      <c r="B241" s="59"/>
    </row>
    <row r="242" spans="2:2">
      <c r="B242" s="59"/>
    </row>
    <row r="243" spans="2:2">
      <c r="B243" s="59"/>
    </row>
    <row r="244" spans="2:2">
      <c r="B244" s="59"/>
    </row>
    <row r="245" spans="2:2">
      <c r="B245" s="59"/>
    </row>
    <row r="246" spans="2:2">
      <c r="B246" s="59"/>
    </row>
    <row r="247" spans="2:2">
      <c r="B247" s="59"/>
    </row>
    <row r="248" spans="2:2">
      <c r="B248" s="59"/>
    </row>
    <row r="249" spans="2:2">
      <c r="B249" s="59"/>
    </row>
    <row r="250" spans="2:2">
      <c r="B250" s="59"/>
    </row>
    <row r="251" spans="2:2">
      <c r="B251" s="59"/>
    </row>
    <row r="252" spans="2:2">
      <c r="B252" s="59"/>
    </row>
    <row r="253" spans="2:2">
      <c r="B253" s="59"/>
    </row>
    <row r="254" spans="2:2">
      <c r="B254" s="59"/>
    </row>
    <row r="255" spans="2:2">
      <c r="B255" s="59"/>
    </row>
    <row r="256" spans="2:2">
      <c r="B256" s="59"/>
    </row>
    <row r="257" spans="2:2">
      <c r="B257" s="59"/>
    </row>
    <row r="258" spans="2:2">
      <c r="B258" s="59"/>
    </row>
    <row r="259" spans="2:2">
      <c r="B259" s="59"/>
    </row>
  </sheetData>
  <mergeCells count="31">
    <mergeCell ref="U2:V2"/>
    <mergeCell ref="B3:E3"/>
    <mergeCell ref="A7:A14"/>
    <mergeCell ref="A15:A22"/>
    <mergeCell ref="A55:A62"/>
    <mergeCell ref="B2:M2"/>
    <mergeCell ref="A64:A71"/>
    <mergeCell ref="A72:A79"/>
    <mergeCell ref="A80:A87"/>
    <mergeCell ref="A23:A30"/>
    <mergeCell ref="A31:A38"/>
    <mergeCell ref="A39:A46"/>
    <mergeCell ref="A47:A54"/>
    <mergeCell ref="A88:A95"/>
    <mergeCell ref="A96:A103"/>
    <mergeCell ref="A104:A111"/>
    <mergeCell ref="A112:A119"/>
    <mergeCell ref="A186:A193"/>
    <mergeCell ref="A153:A160"/>
    <mergeCell ref="A161:A168"/>
    <mergeCell ref="A169:A176"/>
    <mergeCell ref="A178:A185"/>
    <mergeCell ref="A121:A128"/>
    <mergeCell ref="A129:A136"/>
    <mergeCell ref="A137:A144"/>
    <mergeCell ref="A145:A152"/>
    <mergeCell ref="A226:A233"/>
    <mergeCell ref="A194:A201"/>
    <mergeCell ref="A202:A209"/>
    <mergeCell ref="A210:A217"/>
    <mergeCell ref="A218:A225"/>
  </mergeCells>
  <phoneticPr fontId="4"/>
  <pageMargins left="0.78740157480314965" right="0.78740157480314965" top="0.74803149606299213" bottom="0.59055118110236227" header="0.51181102362204722" footer="0.51181102362204722"/>
  <pageSetup paperSize="9" scale="59" orientation="landscape" r:id="rId1"/>
  <headerFooter alignWithMargins="0"/>
  <rowBreaks count="3" manualBreakCount="3">
    <brk id="62" max="51" man="1"/>
    <brk id="119" max="51" man="1"/>
    <brk id="176" max="51"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H16"/>
  <sheetViews>
    <sheetView view="pageBreakPreview" zoomScaleNormal="100" zoomScaleSheetLayoutView="100" workbookViewId="0">
      <selection activeCell="L6" sqref="L6"/>
    </sheetView>
  </sheetViews>
  <sheetFormatPr defaultRowHeight="13"/>
  <cols>
    <col min="1" max="1" width="4.6328125" customWidth="1"/>
    <col min="2" max="2" width="24.26953125" customWidth="1"/>
    <col min="3" max="3" width="4" customWidth="1"/>
    <col min="4" max="6" width="20.08984375" customWidth="1"/>
    <col min="7" max="7" width="3.08984375" customWidth="1"/>
  </cols>
  <sheetData>
    <row r="1" spans="1:8" s="112" customFormat="1" ht="14">
      <c r="A1" s="327" t="s">
        <v>460</v>
      </c>
      <c r="B1" s="208"/>
      <c r="C1" s="208"/>
      <c r="D1" s="208"/>
      <c r="E1" s="208"/>
      <c r="F1" s="208"/>
      <c r="G1" s="208"/>
      <c r="H1" s="208"/>
    </row>
    <row r="2" spans="1:8" ht="27.75" customHeight="1">
      <c r="A2" s="21"/>
      <c r="F2" s="1831" t="s">
        <v>361</v>
      </c>
      <c r="G2" s="1831"/>
    </row>
    <row r="3" spans="1:8" ht="36" customHeight="1">
      <c r="A3" s="1830" t="s">
        <v>192</v>
      </c>
      <c r="B3" s="1830"/>
      <c r="C3" s="1830"/>
      <c r="D3" s="1830"/>
      <c r="E3" s="1830"/>
      <c r="F3" s="1830"/>
      <c r="G3" s="1830"/>
    </row>
    <row r="4" spans="1:8" ht="36" customHeight="1">
      <c r="A4" s="18"/>
      <c r="B4" s="18"/>
      <c r="C4" s="18"/>
      <c r="D4" s="18"/>
      <c r="E4" s="18"/>
      <c r="F4" s="18"/>
      <c r="G4" s="18"/>
    </row>
    <row r="5" spans="1:8" ht="36" customHeight="1">
      <c r="A5" s="18"/>
      <c r="B5" s="29" t="s">
        <v>44</v>
      </c>
      <c r="C5" s="23"/>
      <c r="D5" s="24"/>
      <c r="E5" s="24"/>
      <c r="F5" s="24"/>
      <c r="G5" s="25"/>
    </row>
    <row r="6" spans="1:8" ht="46.5" customHeight="1">
      <c r="B6" s="52" t="s">
        <v>223</v>
      </c>
      <c r="C6" s="1828" t="s">
        <v>47</v>
      </c>
      <c r="D6" s="1828"/>
      <c r="E6" s="1828"/>
      <c r="F6" s="1828"/>
      <c r="G6" s="1829"/>
    </row>
    <row r="7" spans="1:8">
      <c r="B7" s="19"/>
      <c r="C7" s="10"/>
      <c r="D7" s="10"/>
      <c r="E7" s="10"/>
      <c r="F7" s="10"/>
      <c r="G7" s="11"/>
    </row>
    <row r="8" spans="1:8" ht="29.25" customHeight="1">
      <c r="B8" s="20" t="s">
        <v>83</v>
      </c>
      <c r="C8" s="4"/>
      <c r="D8" s="14" t="s">
        <v>195</v>
      </c>
      <c r="E8" s="14" t="s">
        <v>193</v>
      </c>
      <c r="F8" s="26"/>
      <c r="G8" s="5"/>
    </row>
    <row r="9" spans="1:8" ht="29.25" customHeight="1">
      <c r="B9" s="15"/>
      <c r="C9" s="4"/>
      <c r="D9" s="27" t="s">
        <v>187</v>
      </c>
      <c r="E9" s="42" t="s">
        <v>194</v>
      </c>
      <c r="F9" s="41"/>
      <c r="G9" s="5"/>
    </row>
    <row r="10" spans="1:8">
      <c r="B10" s="16"/>
      <c r="C10" s="6"/>
      <c r="D10" s="6"/>
      <c r="E10" s="6"/>
      <c r="F10" s="6"/>
      <c r="G10" s="7"/>
    </row>
    <row r="11" spans="1:8" ht="9.75" customHeight="1"/>
    <row r="12" spans="1:8" s="43" customFormat="1" ht="19.5" customHeight="1">
      <c r="B12" s="1146" t="s">
        <v>222</v>
      </c>
    </row>
    <row r="13" spans="1:8" s="43" customFormat="1" ht="19.5" customHeight="1">
      <c r="B13" s="1147" t="s">
        <v>84</v>
      </c>
    </row>
    <row r="14" spans="1:8" s="43" customFormat="1" ht="19.5" customHeight="1">
      <c r="B14" s="1148" t="s">
        <v>85</v>
      </c>
    </row>
    <row r="15" spans="1:8" s="43" customFormat="1" ht="19.5" customHeight="1">
      <c r="B15" s="1146" t="s">
        <v>157</v>
      </c>
    </row>
    <row r="16" spans="1:8" s="43" customFormat="1" ht="19.5" customHeight="1"/>
  </sheetData>
  <mergeCells count="3">
    <mergeCell ref="C6:G6"/>
    <mergeCell ref="A3:G3"/>
    <mergeCell ref="F2:G2"/>
  </mergeCells>
  <phoneticPr fontId="4"/>
  <printOptions horizontalCentered="1"/>
  <pageMargins left="0.55118110236220474" right="0.53" top="0.98425196850393704" bottom="0.98425196850393704" header="0.51181102362204722" footer="0.51181102362204722"/>
  <pageSetup paperSize="9" scale="95"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J17"/>
  <sheetViews>
    <sheetView showGridLines="0" view="pageBreakPreview" zoomScaleNormal="100" zoomScaleSheetLayoutView="100" workbookViewId="0">
      <selection activeCell="N4" sqref="N4"/>
    </sheetView>
  </sheetViews>
  <sheetFormatPr defaultColWidth="9" defaultRowHeight="13"/>
  <cols>
    <col min="1" max="1" width="1.26953125" style="181" customWidth="1"/>
    <col min="2" max="2" width="24.26953125" style="181" customWidth="1"/>
    <col min="3" max="3" width="4" style="181" customWidth="1"/>
    <col min="4" max="5" width="20.08984375" style="181" customWidth="1"/>
    <col min="6" max="6" width="12.7265625" style="181" customWidth="1"/>
    <col min="7" max="7" width="11.26953125" style="181" customWidth="1"/>
    <col min="8" max="8" width="3.08984375" style="181" customWidth="1"/>
    <col min="9" max="9" width="3.7265625" style="181" customWidth="1"/>
    <col min="10" max="10" width="2.453125" style="181" customWidth="1"/>
    <col min="11" max="16384" width="9" style="181"/>
  </cols>
  <sheetData>
    <row r="1" spans="1:10" s="112" customFormat="1" ht="14">
      <c r="A1" s="207" t="s">
        <v>461</v>
      </c>
      <c r="B1" s="327"/>
      <c r="C1" s="208"/>
      <c r="D1" s="208"/>
      <c r="E1" s="208"/>
      <c r="F1" s="208"/>
      <c r="G1" s="208"/>
      <c r="H1" s="208"/>
    </row>
    <row r="2" spans="1:10" ht="27.75" customHeight="1">
      <c r="A2" s="232"/>
      <c r="F2" s="1779" t="s">
        <v>361</v>
      </c>
      <c r="G2" s="1855"/>
      <c r="H2" s="1855"/>
    </row>
    <row r="3" spans="1:10" ht="21" customHeight="1">
      <c r="A3" s="232"/>
      <c r="F3" s="215"/>
      <c r="G3" s="260"/>
      <c r="H3" s="260"/>
    </row>
    <row r="4" spans="1:10" ht="36" customHeight="1">
      <c r="B4" s="1839" t="s">
        <v>426</v>
      </c>
      <c r="C4" s="1840"/>
      <c r="D4" s="1840"/>
      <c r="E4" s="1840"/>
      <c r="F4" s="1840"/>
      <c r="G4" s="1840"/>
      <c r="H4" s="1840"/>
    </row>
    <row r="5" spans="1:10" ht="28.5" customHeight="1">
      <c r="A5" s="231"/>
      <c r="B5" s="231"/>
      <c r="C5" s="231"/>
      <c r="D5" s="231"/>
      <c r="E5" s="231"/>
      <c r="F5" s="231"/>
      <c r="G5" s="231"/>
      <c r="H5" s="231"/>
    </row>
    <row r="6" spans="1:10" ht="36" customHeight="1">
      <c r="A6" s="231"/>
      <c r="B6" s="230" t="s">
        <v>44</v>
      </c>
      <c r="C6" s="1841"/>
      <c r="D6" s="1842"/>
      <c r="E6" s="1842"/>
      <c r="F6" s="1842"/>
      <c r="G6" s="1842"/>
      <c r="H6" s="1843"/>
    </row>
    <row r="7" spans="1:10" ht="36.75" customHeight="1">
      <c r="B7" s="229" t="s">
        <v>169</v>
      </c>
      <c r="C7" s="1844" t="s">
        <v>373</v>
      </c>
      <c r="D7" s="1844"/>
      <c r="E7" s="1844"/>
      <c r="F7" s="1844"/>
      <c r="G7" s="1844"/>
      <c r="H7" s="1845"/>
    </row>
    <row r="8" spans="1:10" ht="81" customHeight="1">
      <c r="B8" s="259" t="s">
        <v>425</v>
      </c>
      <c r="C8" s="1849" t="s">
        <v>424</v>
      </c>
      <c r="D8" s="1850"/>
      <c r="E8" s="1850"/>
      <c r="F8" s="1851"/>
      <c r="G8" s="1847" t="s">
        <v>1</v>
      </c>
      <c r="H8" s="1848"/>
    </row>
    <row r="9" spans="1:10" ht="238.5" customHeight="1">
      <c r="B9" s="258" t="s">
        <v>423</v>
      </c>
      <c r="C9" s="1849" t="s">
        <v>422</v>
      </c>
      <c r="D9" s="1850"/>
      <c r="E9" s="1850"/>
      <c r="F9" s="1851"/>
      <c r="G9" s="1847" t="s">
        <v>1</v>
      </c>
      <c r="H9" s="1848"/>
    </row>
    <row r="10" spans="1:10" ht="75" customHeight="1">
      <c r="B10" s="259" t="s">
        <v>421</v>
      </c>
      <c r="C10" s="1849" t="s">
        <v>420</v>
      </c>
      <c r="D10" s="1850"/>
      <c r="E10" s="1850"/>
      <c r="F10" s="1851"/>
      <c r="G10" s="1847" t="s">
        <v>1</v>
      </c>
      <c r="H10" s="1848"/>
    </row>
    <row r="11" spans="1:10" ht="120.75" customHeight="1">
      <c r="B11" s="258" t="s">
        <v>419</v>
      </c>
      <c r="C11" s="1849" t="s">
        <v>418</v>
      </c>
      <c r="D11" s="1850"/>
      <c r="E11" s="1850"/>
      <c r="F11" s="1851"/>
      <c r="G11" s="1847" t="s">
        <v>1</v>
      </c>
      <c r="H11" s="1848"/>
    </row>
    <row r="13" spans="1:10" ht="17.25" customHeight="1">
      <c r="B13" s="139" t="s">
        <v>225</v>
      </c>
      <c r="C13" s="219"/>
      <c r="D13" s="219"/>
      <c r="E13" s="219"/>
      <c r="F13" s="219"/>
      <c r="G13" s="219"/>
      <c r="H13" s="219"/>
      <c r="I13" s="219"/>
      <c r="J13" s="219"/>
    </row>
    <row r="14" spans="1:10" ht="35.25" customHeight="1">
      <c r="B14" s="1852" t="s">
        <v>417</v>
      </c>
      <c r="C14" s="1852"/>
      <c r="D14" s="1852"/>
      <c r="E14" s="1852"/>
      <c r="F14" s="1852"/>
      <c r="G14" s="1852"/>
      <c r="H14" s="1852"/>
      <c r="I14" s="219"/>
      <c r="J14" s="219"/>
    </row>
    <row r="15" spans="1:10" ht="17.25" customHeight="1">
      <c r="B15" s="214" t="s">
        <v>416</v>
      </c>
      <c r="C15" s="219"/>
      <c r="D15" s="219"/>
      <c r="E15" s="219"/>
      <c r="F15" s="219"/>
      <c r="G15" s="219"/>
      <c r="H15" s="219"/>
      <c r="I15" s="219"/>
      <c r="J15" s="219"/>
    </row>
    <row r="16" spans="1:10" ht="17.25" customHeight="1">
      <c r="B16" s="214" t="s">
        <v>415</v>
      </c>
      <c r="C16" s="219"/>
      <c r="D16" s="219"/>
      <c r="E16" s="219"/>
      <c r="F16" s="219"/>
      <c r="G16" s="219"/>
      <c r="H16" s="219"/>
      <c r="I16" s="219"/>
      <c r="J16" s="219"/>
    </row>
    <row r="17" spans="2:2">
      <c r="B17" s="139"/>
    </row>
  </sheetData>
  <mergeCells count="13">
    <mergeCell ref="B14:H14"/>
    <mergeCell ref="C9:F9"/>
    <mergeCell ref="G9:H9"/>
    <mergeCell ref="C10:F10"/>
    <mergeCell ref="G10:H10"/>
    <mergeCell ref="C11:F11"/>
    <mergeCell ref="G11:H11"/>
    <mergeCell ref="F2:H2"/>
    <mergeCell ref="B4:H4"/>
    <mergeCell ref="C6:H6"/>
    <mergeCell ref="C7:H7"/>
    <mergeCell ref="C8:F8"/>
    <mergeCell ref="G8:H8"/>
  </mergeCells>
  <phoneticPr fontId="4"/>
  <pageMargins left="0.7" right="0.7" top="0.75" bottom="0.75" header="0.3" footer="0.3"/>
  <pageSetup paperSize="9" scale="9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803ED-A94A-461A-8ACC-840834E0156B}">
  <sheetPr>
    <tabColor theme="4"/>
  </sheetPr>
  <dimension ref="A1:K28"/>
  <sheetViews>
    <sheetView view="pageBreakPreview" zoomScaleNormal="100" zoomScaleSheetLayoutView="100" workbookViewId="0">
      <selection activeCell="B1" sqref="B1"/>
    </sheetView>
  </sheetViews>
  <sheetFormatPr defaultRowHeight="13"/>
  <cols>
    <col min="1" max="1" width="2.26953125" style="181" customWidth="1"/>
    <col min="2" max="2" width="26.453125" style="181" customWidth="1"/>
    <col min="3" max="3" width="4.36328125" style="181" customWidth="1"/>
    <col min="4" max="5" width="21.90625" style="181" customWidth="1"/>
    <col min="6" max="6" width="11.26953125" style="181" customWidth="1"/>
    <col min="7" max="7" width="8.1796875" style="181" customWidth="1"/>
    <col min="8" max="8" width="9" style="181" customWidth="1"/>
    <col min="9" max="9" width="3.36328125" style="181" customWidth="1"/>
    <col min="10" max="10" width="1.90625" style="181" customWidth="1"/>
    <col min="11" max="11" width="2.7265625" style="181" customWidth="1"/>
    <col min="12" max="257" width="8.7265625" style="181"/>
    <col min="258" max="258" width="2.26953125" style="181" customWidth="1"/>
    <col min="259" max="259" width="26.453125" style="181" customWidth="1"/>
    <col min="260" max="260" width="4.36328125" style="181" customWidth="1"/>
    <col min="261" max="262" width="21.90625" style="181" customWidth="1"/>
    <col min="263" max="264" width="11.26953125" style="181" customWidth="1"/>
    <col min="265" max="265" width="3.36328125" style="181" customWidth="1"/>
    <col min="266" max="266" width="4.08984375" style="181" customWidth="1"/>
    <col min="267" max="267" width="2.7265625" style="181" customWidth="1"/>
    <col min="268" max="513" width="8.7265625" style="181"/>
    <col min="514" max="514" width="2.26953125" style="181" customWidth="1"/>
    <col min="515" max="515" width="26.453125" style="181" customWidth="1"/>
    <col min="516" max="516" width="4.36328125" style="181" customWidth="1"/>
    <col min="517" max="518" width="21.90625" style="181" customWidth="1"/>
    <col min="519" max="520" width="11.26953125" style="181" customWidth="1"/>
    <col min="521" max="521" width="3.36328125" style="181" customWidth="1"/>
    <col min="522" max="522" width="4.08984375" style="181" customWidth="1"/>
    <col min="523" max="523" width="2.7265625" style="181" customWidth="1"/>
    <col min="524" max="769" width="8.7265625" style="181"/>
    <col min="770" max="770" width="2.26953125" style="181" customWidth="1"/>
    <col min="771" max="771" width="26.453125" style="181" customWidth="1"/>
    <col min="772" max="772" width="4.36328125" style="181" customWidth="1"/>
    <col min="773" max="774" width="21.90625" style="181" customWidth="1"/>
    <col min="775" max="776" width="11.26953125" style="181" customWidth="1"/>
    <col min="777" max="777" width="3.36328125" style="181" customWidth="1"/>
    <col min="778" max="778" width="4.08984375" style="181" customWidth="1"/>
    <col min="779" max="779" width="2.7265625" style="181" customWidth="1"/>
    <col min="780" max="1025" width="8.7265625" style="181"/>
    <col min="1026" max="1026" width="2.26953125" style="181" customWidth="1"/>
    <col min="1027" max="1027" width="26.453125" style="181" customWidth="1"/>
    <col min="1028" max="1028" width="4.36328125" style="181" customWidth="1"/>
    <col min="1029" max="1030" width="21.90625" style="181" customWidth="1"/>
    <col min="1031" max="1032" width="11.26953125" style="181" customWidth="1"/>
    <col min="1033" max="1033" width="3.36328125" style="181" customWidth="1"/>
    <col min="1034" max="1034" width="4.08984375" style="181" customWidth="1"/>
    <col min="1035" max="1035" width="2.7265625" style="181" customWidth="1"/>
    <col min="1036" max="1281" width="8.7265625" style="181"/>
    <col min="1282" max="1282" width="2.26953125" style="181" customWidth="1"/>
    <col min="1283" max="1283" width="26.453125" style="181" customWidth="1"/>
    <col min="1284" max="1284" width="4.36328125" style="181" customWidth="1"/>
    <col min="1285" max="1286" width="21.90625" style="181" customWidth="1"/>
    <col min="1287" max="1288" width="11.26953125" style="181" customWidth="1"/>
    <col min="1289" max="1289" width="3.36328125" style="181" customWidth="1"/>
    <col min="1290" max="1290" width="4.08984375" style="181" customWidth="1"/>
    <col min="1291" max="1291" width="2.7265625" style="181" customWidth="1"/>
    <col min="1292" max="1537" width="8.7265625" style="181"/>
    <col min="1538" max="1538" width="2.26953125" style="181" customWidth="1"/>
    <col min="1539" max="1539" width="26.453125" style="181" customWidth="1"/>
    <col min="1540" max="1540" width="4.36328125" style="181" customWidth="1"/>
    <col min="1541" max="1542" width="21.90625" style="181" customWidth="1"/>
    <col min="1543" max="1544" width="11.26953125" style="181" customWidth="1"/>
    <col min="1545" max="1545" width="3.36328125" style="181" customWidth="1"/>
    <col min="1546" max="1546" width="4.08984375" style="181" customWidth="1"/>
    <col min="1547" max="1547" width="2.7265625" style="181" customWidth="1"/>
    <col min="1548" max="1793" width="8.7265625" style="181"/>
    <col min="1794" max="1794" width="2.26953125" style="181" customWidth="1"/>
    <col min="1795" max="1795" width="26.453125" style="181" customWidth="1"/>
    <col min="1796" max="1796" width="4.36328125" style="181" customWidth="1"/>
    <col min="1797" max="1798" width="21.90625" style="181" customWidth="1"/>
    <col min="1799" max="1800" width="11.26953125" style="181" customWidth="1"/>
    <col min="1801" max="1801" width="3.36328125" style="181" customWidth="1"/>
    <col min="1802" max="1802" width="4.08984375" style="181" customWidth="1"/>
    <col min="1803" max="1803" width="2.7265625" style="181" customWidth="1"/>
    <col min="1804" max="2049" width="8.7265625" style="181"/>
    <col min="2050" max="2050" width="2.26953125" style="181" customWidth="1"/>
    <col min="2051" max="2051" width="26.453125" style="181" customWidth="1"/>
    <col min="2052" max="2052" width="4.36328125" style="181" customWidth="1"/>
    <col min="2053" max="2054" width="21.90625" style="181" customWidth="1"/>
    <col min="2055" max="2056" width="11.26953125" style="181" customWidth="1"/>
    <col min="2057" max="2057" width="3.36328125" style="181" customWidth="1"/>
    <col min="2058" max="2058" width="4.08984375" style="181" customWidth="1"/>
    <col min="2059" max="2059" width="2.7265625" style="181" customWidth="1"/>
    <col min="2060" max="2305" width="8.7265625" style="181"/>
    <col min="2306" max="2306" width="2.26953125" style="181" customWidth="1"/>
    <col min="2307" max="2307" width="26.453125" style="181" customWidth="1"/>
    <col min="2308" max="2308" width="4.36328125" style="181" customWidth="1"/>
    <col min="2309" max="2310" width="21.90625" style="181" customWidth="1"/>
    <col min="2311" max="2312" width="11.26953125" style="181" customWidth="1"/>
    <col min="2313" max="2313" width="3.36328125" style="181" customWidth="1"/>
    <col min="2314" max="2314" width="4.08984375" style="181" customWidth="1"/>
    <col min="2315" max="2315" width="2.7265625" style="181" customWidth="1"/>
    <col min="2316" max="2561" width="8.7265625" style="181"/>
    <col min="2562" max="2562" width="2.26953125" style="181" customWidth="1"/>
    <col min="2563" max="2563" width="26.453125" style="181" customWidth="1"/>
    <col min="2564" max="2564" width="4.36328125" style="181" customWidth="1"/>
    <col min="2565" max="2566" width="21.90625" style="181" customWidth="1"/>
    <col min="2567" max="2568" width="11.26953125" style="181" customWidth="1"/>
    <col min="2569" max="2569" width="3.36328125" style="181" customWidth="1"/>
    <col min="2570" max="2570" width="4.08984375" style="181" customWidth="1"/>
    <col min="2571" max="2571" width="2.7265625" style="181" customWidth="1"/>
    <col min="2572" max="2817" width="8.7265625" style="181"/>
    <col min="2818" max="2818" width="2.26953125" style="181" customWidth="1"/>
    <col min="2819" max="2819" width="26.453125" style="181" customWidth="1"/>
    <col min="2820" max="2820" width="4.36328125" style="181" customWidth="1"/>
    <col min="2821" max="2822" width="21.90625" style="181" customWidth="1"/>
    <col min="2823" max="2824" width="11.26953125" style="181" customWidth="1"/>
    <col min="2825" max="2825" width="3.36328125" style="181" customWidth="1"/>
    <col min="2826" max="2826" width="4.08984375" style="181" customWidth="1"/>
    <col min="2827" max="2827" width="2.7265625" style="181" customWidth="1"/>
    <col min="2828" max="3073" width="8.7265625" style="181"/>
    <col min="3074" max="3074" width="2.26953125" style="181" customWidth="1"/>
    <col min="3075" max="3075" width="26.453125" style="181" customWidth="1"/>
    <col min="3076" max="3076" width="4.36328125" style="181" customWidth="1"/>
    <col min="3077" max="3078" width="21.90625" style="181" customWidth="1"/>
    <col min="3079" max="3080" width="11.26953125" style="181" customWidth="1"/>
    <col min="3081" max="3081" width="3.36328125" style="181" customWidth="1"/>
    <col min="3082" max="3082" width="4.08984375" style="181" customWidth="1"/>
    <col min="3083" max="3083" width="2.7265625" style="181" customWidth="1"/>
    <col min="3084" max="3329" width="8.7265625" style="181"/>
    <col min="3330" max="3330" width="2.26953125" style="181" customWidth="1"/>
    <col min="3331" max="3331" width="26.453125" style="181" customWidth="1"/>
    <col min="3332" max="3332" width="4.36328125" style="181" customWidth="1"/>
    <col min="3333" max="3334" width="21.90625" style="181" customWidth="1"/>
    <col min="3335" max="3336" width="11.26953125" style="181" customWidth="1"/>
    <col min="3337" max="3337" width="3.36328125" style="181" customWidth="1"/>
    <col min="3338" max="3338" width="4.08984375" style="181" customWidth="1"/>
    <col min="3339" max="3339" width="2.7265625" style="181" customWidth="1"/>
    <col min="3340" max="3585" width="8.7265625" style="181"/>
    <col min="3586" max="3586" width="2.26953125" style="181" customWidth="1"/>
    <col min="3587" max="3587" width="26.453125" style="181" customWidth="1"/>
    <col min="3588" max="3588" width="4.36328125" style="181" customWidth="1"/>
    <col min="3589" max="3590" width="21.90625" style="181" customWidth="1"/>
    <col min="3591" max="3592" width="11.26953125" style="181" customWidth="1"/>
    <col min="3593" max="3593" width="3.36328125" style="181" customWidth="1"/>
    <col min="3594" max="3594" width="4.08984375" style="181" customWidth="1"/>
    <col min="3595" max="3595" width="2.7265625" style="181" customWidth="1"/>
    <col min="3596" max="3841" width="8.7265625" style="181"/>
    <col min="3842" max="3842" width="2.26953125" style="181" customWidth="1"/>
    <col min="3843" max="3843" width="26.453125" style="181" customWidth="1"/>
    <col min="3844" max="3844" width="4.36328125" style="181" customWidth="1"/>
    <col min="3845" max="3846" width="21.90625" style="181" customWidth="1"/>
    <col min="3847" max="3848" width="11.26953125" style="181" customWidth="1"/>
    <col min="3849" max="3849" width="3.36328125" style="181" customWidth="1"/>
    <col min="3850" max="3850" width="4.08984375" style="181" customWidth="1"/>
    <col min="3851" max="3851" width="2.7265625" style="181" customWidth="1"/>
    <col min="3852" max="4097" width="8.7265625" style="181"/>
    <col min="4098" max="4098" width="2.26953125" style="181" customWidth="1"/>
    <col min="4099" max="4099" width="26.453125" style="181" customWidth="1"/>
    <col min="4100" max="4100" width="4.36328125" style="181" customWidth="1"/>
    <col min="4101" max="4102" width="21.90625" style="181" customWidth="1"/>
    <col min="4103" max="4104" width="11.26953125" style="181" customWidth="1"/>
    <col min="4105" max="4105" width="3.36328125" style="181" customWidth="1"/>
    <col min="4106" max="4106" width="4.08984375" style="181" customWidth="1"/>
    <col min="4107" max="4107" width="2.7265625" style="181" customWidth="1"/>
    <col min="4108" max="4353" width="8.7265625" style="181"/>
    <col min="4354" max="4354" width="2.26953125" style="181" customWidth="1"/>
    <col min="4355" max="4355" width="26.453125" style="181" customWidth="1"/>
    <col min="4356" max="4356" width="4.36328125" style="181" customWidth="1"/>
    <col min="4357" max="4358" width="21.90625" style="181" customWidth="1"/>
    <col min="4359" max="4360" width="11.26953125" style="181" customWidth="1"/>
    <col min="4361" max="4361" width="3.36328125" style="181" customWidth="1"/>
    <col min="4362" max="4362" width="4.08984375" style="181" customWidth="1"/>
    <col min="4363" max="4363" width="2.7265625" style="181" customWidth="1"/>
    <col min="4364" max="4609" width="8.7265625" style="181"/>
    <col min="4610" max="4610" width="2.26953125" style="181" customWidth="1"/>
    <col min="4611" max="4611" width="26.453125" style="181" customWidth="1"/>
    <col min="4612" max="4612" width="4.36328125" style="181" customWidth="1"/>
    <col min="4613" max="4614" width="21.90625" style="181" customWidth="1"/>
    <col min="4615" max="4616" width="11.26953125" style="181" customWidth="1"/>
    <col min="4617" max="4617" width="3.36328125" style="181" customWidth="1"/>
    <col min="4618" max="4618" width="4.08984375" style="181" customWidth="1"/>
    <col min="4619" max="4619" width="2.7265625" style="181" customWidth="1"/>
    <col min="4620" max="4865" width="8.7265625" style="181"/>
    <col min="4866" max="4866" width="2.26953125" style="181" customWidth="1"/>
    <col min="4867" max="4867" width="26.453125" style="181" customWidth="1"/>
    <col min="4868" max="4868" width="4.36328125" style="181" customWidth="1"/>
    <col min="4869" max="4870" width="21.90625" style="181" customWidth="1"/>
    <col min="4871" max="4872" width="11.26953125" style="181" customWidth="1"/>
    <col min="4873" max="4873" width="3.36328125" style="181" customWidth="1"/>
    <col min="4874" max="4874" width="4.08984375" style="181" customWidth="1"/>
    <col min="4875" max="4875" width="2.7265625" style="181" customWidth="1"/>
    <col min="4876" max="5121" width="8.7265625" style="181"/>
    <col min="5122" max="5122" width="2.26953125" style="181" customWidth="1"/>
    <col min="5123" max="5123" width="26.453125" style="181" customWidth="1"/>
    <col min="5124" max="5124" width="4.36328125" style="181" customWidth="1"/>
    <col min="5125" max="5126" width="21.90625" style="181" customWidth="1"/>
    <col min="5127" max="5128" width="11.26953125" style="181" customWidth="1"/>
    <col min="5129" max="5129" width="3.36328125" style="181" customWidth="1"/>
    <col min="5130" max="5130" width="4.08984375" style="181" customWidth="1"/>
    <col min="5131" max="5131" width="2.7265625" style="181" customWidth="1"/>
    <col min="5132" max="5377" width="8.7265625" style="181"/>
    <col min="5378" max="5378" width="2.26953125" style="181" customWidth="1"/>
    <col min="5379" max="5379" width="26.453125" style="181" customWidth="1"/>
    <col min="5380" max="5380" width="4.36328125" style="181" customWidth="1"/>
    <col min="5381" max="5382" width="21.90625" style="181" customWidth="1"/>
    <col min="5383" max="5384" width="11.26953125" style="181" customWidth="1"/>
    <col min="5385" max="5385" width="3.36328125" style="181" customWidth="1"/>
    <col min="5386" max="5386" width="4.08984375" style="181" customWidth="1"/>
    <col min="5387" max="5387" width="2.7265625" style="181" customWidth="1"/>
    <col min="5388" max="5633" width="8.7265625" style="181"/>
    <col min="5634" max="5634" width="2.26953125" style="181" customWidth="1"/>
    <col min="5635" max="5635" width="26.453125" style="181" customWidth="1"/>
    <col min="5636" max="5636" width="4.36328125" style="181" customWidth="1"/>
    <col min="5637" max="5638" width="21.90625" style="181" customWidth="1"/>
    <col min="5639" max="5640" width="11.26953125" style="181" customWidth="1"/>
    <col min="5641" max="5641" width="3.36328125" style="181" customWidth="1"/>
    <col min="5642" max="5642" width="4.08984375" style="181" customWidth="1"/>
    <col min="5643" max="5643" width="2.7265625" style="181" customWidth="1"/>
    <col min="5644" max="5889" width="8.7265625" style="181"/>
    <col min="5890" max="5890" width="2.26953125" style="181" customWidth="1"/>
    <col min="5891" max="5891" width="26.453125" style="181" customWidth="1"/>
    <col min="5892" max="5892" width="4.36328125" style="181" customWidth="1"/>
    <col min="5893" max="5894" width="21.90625" style="181" customWidth="1"/>
    <col min="5895" max="5896" width="11.26953125" style="181" customWidth="1"/>
    <col min="5897" max="5897" width="3.36328125" style="181" customWidth="1"/>
    <col min="5898" max="5898" width="4.08984375" style="181" customWidth="1"/>
    <col min="5899" max="5899" width="2.7265625" style="181" customWidth="1"/>
    <col min="5900" max="6145" width="8.7265625" style="181"/>
    <col min="6146" max="6146" width="2.26953125" style="181" customWidth="1"/>
    <col min="6147" max="6147" width="26.453125" style="181" customWidth="1"/>
    <col min="6148" max="6148" width="4.36328125" style="181" customWidth="1"/>
    <col min="6149" max="6150" width="21.90625" style="181" customWidth="1"/>
    <col min="6151" max="6152" width="11.26953125" style="181" customWidth="1"/>
    <col min="6153" max="6153" width="3.36328125" style="181" customWidth="1"/>
    <col min="6154" max="6154" width="4.08984375" style="181" customWidth="1"/>
    <col min="6155" max="6155" width="2.7265625" style="181" customWidth="1"/>
    <col min="6156" max="6401" width="8.7265625" style="181"/>
    <col min="6402" max="6402" width="2.26953125" style="181" customWidth="1"/>
    <col min="6403" max="6403" width="26.453125" style="181" customWidth="1"/>
    <col min="6404" max="6404" width="4.36328125" style="181" customWidth="1"/>
    <col min="6405" max="6406" width="21.90625" style="181" customWidth="1"/>
    <col min="6407" max="6408" width="11.26953125" style="181" customWidth="1"/>
    <col min="6409" max="6409" width="3.36328125" style="181" customWidth="1"/>
    <col min="6410" max="6410" width="4.08984375" style="181" customWidth="1"/>
    <col min="6411" max="6411" width="2.7265625" style="181" customWidth="1"/>
    <col min="6412" max="6657" width="8.7265625" style="181"/>
    <col min="6658" max="6658" width="2.26953125" style="181" customWidth="1"/>
    <col min="6659" max="6659" width="26.453125" style="181" customWidth="1"/>
    <col min="6660" max="6660" width="4.36328125" style="181" customWidth="1"/>
    <col min="6661" max="6662" width="21.90625" style="181" customWidth="1"/>
    <col min="6663" max="6664" width="11.26953125" style="181" customWidth="1"/>
    <col min="6665" max="6665" width="3.36328125" style="181" customWidth="1"/>
    <col min="6666" max="6666" width="4.08984375" style="181" customWidth="1"/>
    <col min="6667" max="6667" width="2.7265625" style="181" customWidth="1"/>
    <col min="6668" max="6913" width="8.7265625" style="181"/>
    <col min="6914" max="6914" width="2.26953125" style="181" customWidth="1"/>
    <col min="6915" max="6915" width="26.453125" style="181" customWidth="1"/>
    <col min="6916" max="6916" width="4.36328125" style="181" customWidth="1"/>
    <col min="6917" max="6918" width="21.90625" style="181" customWidth="1"/>
    <col min="6919" max="6920" width="11.26953125" style="181" customWidth="1"/>
    <col min="6921" max="6921" width="3.36328125" style="181" customWidth="1"/>
    <col min="6922" max="6922" width="4.08984375" style="181" customWidth="1"/>
    <col min="6923" max="6923" width="2.7265625" style="181" customWidth="1"/>
    <col min="6924" max="7169" width="8.7265625" style="181"/>
    <col min="7170" max="7170" width="2.26953125" style="181" customWidth="1"/>
    <col min="7171" max="7171" width="26.453125" style="181" customWidth="1"/>
    <col min="7172" max="7172" width="4.36328125" style="181" customWidth="1"/>
    <col min="7173" max="7174" width="21.90625" style="181" customWidth="1"/>
    <col min="7175" max="7176" width="11.26953125" style="181" customWidth="1"/>
    <col min="7177" max="7177" width="3.36328125" style="181" customWidth="1"/>
    <col min="7178" max="7178" width="4.08984375" style="181" customWidth="1"/>
    <col min="7179" max="7179" width="2.7265625" style="181" customWidth="1"/>
    <col min="7180" max="7425" width="8.7265625" style="181"/>
    <col min="7426" max="7426" width="2.26953125" style="181" customWidth="1"/>
    <col min="7427" max="7427" width="26.453125" style="181" customWidth="1"/>
    <col min="7428" max="7428" width="4.36328125" style="181" customWidth="1"/>
    <col min="7429" max="7430" width="21.90625" style="181" customWidth="1"/>
    <col min="7431" max="7432" width="11.26953125" style="181" customWidth="1"/>
    <col min="7433" max="7433" width="3.36328125" style="181" customWidth="1"/>
    <col min="7434" max="7434" width="4.08984375" style="181" customWidth="1"/>
    <col min="7435" max="7435" width="2.7265625" style="181" customWidth="1"/>
    <col min="7436" max="7681" width="8.7265625" style="181"/>
    <col min="7682" max="7682" width="2.26953125" style="181" customWidth="1"/>
    <col min="7683" max="7683" width="26.453125" style="181" customWidth="1"/>
    <col min="7684" max="7684" width="4.36328125" style="181" customWidth="1"/>
    <col min="7685" max="7686" width="21.90625" style="181" customWidth="1"/>
    <col min="7687" max="7688" width="11.26953125" style="181" customWidth="1"/>
    <col min="7689" max="7689" width="3.36328125" style="181" customWidth="1"/>
    <col min="7690" max="7690" width="4.08984375" style="181" customWidth="1"/>
    <col min="7691" max="7691" width="2.7265625" style="181" customWidth="1"/>
    <col min="7692" max="7937" width="8.7265625" style="181"/>
    <col min="7938" max="7938" width="2.26953125" style="181" customWidth="1"/>
    <col min="7939" max="7939" width="26.453125" style="181" customWidth="1"/>
    <col min="7940" max="7940" width="4.36328125" style="181" customWidth="1"/>
    <col min="7941" max="7942" width="21.90625" style="181" customWidth="1"/>
    <col min="7943" max="7944" width="11.26953125" style="181" customWidth="1"/>
    <col min="7945" max="7945" width="3.36328125" style="181" customWidth="1"/>
    <col min="7946" max="7946" width="4.08984375" style="181" customWidth="1"/>
    <col min="7947" max="7947" width="2.7265625" style="181" customWidth="1"/>
    <col min="7948" max="8193" width="8.7265625" style="181"/>
    <col min="8194" max="8194" width="2.26953125" style="181" customWidth="1"/>
    <col min="8195" max="8195" width="26.453125" style="181" customWidth="1"/>
    <col min="8196" max="8196" width="4.36328125" style="181" customWidth="1"/>
    <col min="8197" max="8198" width="21.90625" style="181" customWidth="1"/>
    <col min="8199" max="8200" width="11.26953125" style="181" customWidth="1"/>
    <col min="8201" max="8201" width="3.36328125" style="181" customWidth="1"/>
    <col min="8202" max="8202" width="4.08984375" style="181" customWidth="1"/>
    <col min="8203" max="8203" width="2.7265625" style="181" customWidth="1"/>
    <col min="8204" max="8449" width="8.7265625" style="181"/>
    <col min="8450" max="8450" width="2.26953125" style="181" customWidth="1"/>
    <col min="8451" max="8451" width="26.453125" style="181" customWidth="1"/>
    <col min="8452" max="8452" width="4.36328125" style="181" customWidth="1"/>
    <col min="8453" max="8454" width="21.90625" style="181" customWidth="1"/>
    <col min="8455" max="8456" width="11.26953125" style="181" customWidth="1"/>
    <col min="8457" max="8457" width="3.36328125" style="181" customWidth="1"/>
    <col min="8458" max="8458" width="4.08984375" style="181" customWidth="1"/>
    <col min="8459" max="8459" width="2.7265625" style="181" customWidth="1"/>
    <col min="8460" max="8705" width="8.7265625" style="181"/>
    <col min="8706" max="8706" width="2.26953125" style="181" customWidth="1"/>
    <col min="8707" max="8707" width="26.453125" style="181" customWidth="1"/>
    <col min="8708" max="8708" width="4.36328125" style="181" customWidth="1"/>
    <col min="8709" max="8710" width="21.90625" style="181" customWidth="1"/>
    <col min="8711" max="8712" width="11.26953125" style="181" customWidth="1"/>
    <col min="8713" max="8713" width="3.36328125" style="181" customWidth="1"/>
    <col min="8714" max="8714" width="4.08984375" style="181" customWidth="1"/>
    <col min="8715" max="8715" width="2.7265625" style="181" customWidth="1"/>
    <col min="8716" max="8961" width="8.7265625" style="181"/>
    <col min="8962" max="8962" width="2.26953125" style="181" customWidth="1"/>
    <col min="8963" max="8963" width="26.453125" style="181" customWidth="1"/>
    <col min="8964" max="8964" width="4.36328125" style="181" customWidth="1"/>
    <col min="8965" max="8966" width="21.90625" style="181" customWidth="1"/>
    <col min="8967" max="8968" width="11.26953125" style="181" customWidth="1"/>
    <col min="8969" max="8969" width="3.36328125" style="181" customWidth="1"/>
    <col min="8970" max="8970" width="4.08984375" style="181" customWidth="1"/>
    <col min="8971" max="8971" width="2.7265625" style="181" customWidth="1"/>
    <col min="8972" max="9217" width="8.7265625" style="181"/>
    <col min="9218" max="9218" width="2.26953125" style="181" customWidth="1"/>
    <col min="9219" max="9219" width="26.453125" style="181" customWidth="1"/>
    <col min="9220" max="9220" width="4.36328125" style="181" customWidth="1"/>
    <col min="9221" max="9222" width="21.90625" style="181" customWidth="1"/>
    <col min="9223" max="9224" width="11.26953125" style="181" customWidth="1"/>
    <col min="9225" max="9225" width="3.36328125" style="181" customWidth="1"/>
    <col min="9226" max="9226" width="4.08984375" style="181" customWidth="1"/>
    <col min="9227" max="9227" width="2.7265625" style="181" customWidth="1"/>
    <col min="9228" max="9473" width="8.7265625" style="181"/>
    <col min="9474" max="9474" width="2.26953125" style="181" customWidth="1"/>
    <col min="9475" max="9475" width="26.453125" style="181" customWidth="1"/>
    <col min="9476" max="9476" width="4.36328125" style="181" customWidth="1"/>
    <col min="9477" max="9478" width="21.90625" style="181" customWidth="1"/>
    <col min="9479" max="9480" width="11.26953125" style="181" customWidth="1"/>
    <col min="9481" max="9481" width="3.36328125" style="181" customWidth="1"/>
    <col min="9482" max="9482" width="4.08984375" style="181" customWidth="1"/>
    <col min="9483" max="9483" width="2.7265625" style="181" customWidth="1"/>
    <col min="9484" max="9729" width="8.7265625" style="181"/>
    <col min="9730" max="9730" width="2.26953125" style="181" customWidth="1"/>
    <col min="9731" max="9731" width="26.453125" style="181" customWidth="1"/>
    <col min="9732" max="9732" width="4.36328125" style="181" customWidth="1"/>
    <col min="9733" max="9734" width="21.90625" style="181" customWidth="1"/>
    <col min="9735" max="9736" width="11.26953125" style="181" customWidth="1"/>
    <col min="9737" max="9737" width="3.36328125" style="181" customWidth="1"/>
    <col min="9738" max="9738" width="4.08984375" style="181" customWidth="1"/>
    <col min="9739" max="9739" width="2.7265625" style="181" customWidth="1"/>
    <col min="9740" max="9985" width="8.7265625" style="181"/>
    <col min="9986" max="9986" width="2.26953125" style="181" customWidth="1"/>
    <col min="9987" max="9987" width="26.453125" style="181" customWidth="1"/>
    <col min="9988" max="9988" width="4.36328125" style="181" customWidth="1"/>
    <col min="9989" max="9990" width="21.90625" style="181" customWidth="1"/>
    <col min="9991" max="9992" width="11.26953125" style="181" customWidth="1"/>
    <col min="9993" max="9993" width="3.36328125" style="181" customWidth="1"/>
    <col min="9994" max="9994" width="4.08984375" style="181" customWidth="1"/>
    <col min="9995" max="9995" width="2.7265625" style="181" customWidth="1"/>
    <col min="9996" max="10241" width="8.7265625" style="181"/>
    <col min="10242" max="10242" width="2.26953125" style="181" customWidth="1"/>
    <col min="10243" max="10243" width="26.453125" style="181" customWidth="1"/>
    <col min="10244" max="10244" width="4.36328125" style="181" customWidth="1"/>
    <col min="10245" max="10246" width="21.90625" style="181" customWidth="1"/>
    <col min="10247" max="10248" width="11.26953125" style="181" customWidth="1"/>
    <col min="10249" max="10249" width="3.36328125" style="181" customWidth="1"/>
    <col min="10250" max="10250" width="4.08984375" style="181" customWidth="1"/>
    <col min="10251" max="10251" width="2.7265625" style="181" customWidth="1"/>
    <col min="10252" max="10497" width="8.7265625" style="181"/>
    <col min="10498" max="10498" width="2.26953125" style="181" customWidth="1"/>
    <col min="10499" max="10499" width="26.453125" style="181" customWidth="1"/>
    <col min="10500" max="10500" width="4.36328125" style="181" customWidth="1"/>
    <col min="10501" max="10502" width="21.90625" style="181" customWidth="1"/>
    <col min="10503" max="10504" width="11.26953125" style="181" customWidth="1"/>
    <col min="10505" max="10505" width="3.36328125" style="181" customWidth="1"/>
    <col min="10506" max="10506" width="4.08984375" style="181" customWidth="1"/>
    <col min="10507" max="10507" width="2.7265625" style="181" customWidth="1"/>
    <col min="10508" max="10753" width="8.7265625" style="181"/>
    <col min="10754" max="10754" width="2.26953125" style="181" customWidth="1"/>
    <col min="10755" max="10755" width="26.453125" style="181" customWidth="1"/>
    <col min="10756" max="10756" width="4.36328125" style="181" customWidth="1"/>
    <col min="10757" max="10758" width="21.90625" style="181" customWidth="1"/>
    <col min="10759" max="10760" width="11.26953125" style="181" customWidth="1"/>
    <col min="10761" max="10761" width="3.36328125" style="181" customWidth="1"/>
    <col min="10762" max="10762" width="4.08984375" style="181" customWidth="1"/>
    <col min="10763" max="10763" width="2.7265625" style="181" customWidth="1"/>
    <col min="10764" max="11009" width="8.7265625" style="181"/>
    <col min="11010" max="11010" width="2.26953125" style="181" customWidth="1"/>
    <col min="11011" max="11011" width="26.453125" style="181" customWidth="1"/>
    <col min="11012" max="11012" width="4.36328125" style="181" customWidth="1"/>
    <col min="11013" max="11014" width="21.90625" style="181" customWidth="1"/>
    <col min="11015" max="11016" width="11.26953125" style="181" customWidth="1"/>
    <col min="11017" max="11017" width="3.36328125" style="181" customWidth="1"/>
    <col min="11018" max="11018" width="4.08984375" style="181" customWidth="1"/>
    <col min="11019" max="11019" width="2.7265625" style="181" customWidth="1"/>
    <col min="11020" max="11265" width="8.7265625" style="181"/>
    <col min="11266" max="11266" width="2.26953125" style="181" customWidth="1"/>
    <col min="11267" max="11267" width="26.453125" style="181" customWidth="1"/>
    <col min="11268" max="11268" width="4.36328125" style="181" customWidth="1"/>
    <col min="11269" max="11270" width="21.90625" style="181" customWidth="1"/>
    <col min="11271" max="11272" width="11.26953125" style="181" customWidth="1"/>
    <col min="11273" max="11273" width="3.36328125" style="181" customWidth="1"/>
    <col min="11274" max="11274" width="4.08984375" style="181" customWidth="1"/>
    <col min="11275" max="11275" width="2.7265625" style="181" customWidth="1"/>
    <col min="11276" max="11521" width="8.7265625" style="181"/>
    <col min="11522" max="11522" width="2.26953125" style="181" customWidth="1"/>
    <col min="11523" max="11523" width="26.453125" style="181" customWidth="1"/>
    <col min="11524" max="11524" width="4.36328125" style="181" customWidth="1"/>
    <col min="11525" max="11526" width="21.90625" style="181" customWidth="1"/>
    <col min="11527" max="11528" width="11.26953125" style="181" customWidth="1"/>
    <col min="11529" max="11529" width="3.36328125" style="181" customWidth="1"/>
    <col min="11530" max="11530" width="4.08984375" style="181" customWidth="1"/>
    <col min="11531" max="11531" width="2.7265625" style="181" customWidth="1"/>
    <col min="11532" max="11777" width="8.7265625" style="181"/>
    <col min="11778" max="11778" width="2.26953125" style="181" customWidth="1"/>
    <col min="11779" max="11779" width="26.453125" style="181" customWidth="1"/>
    <col min="11780" max="11780" width="4.36328125" style="181" customWidth="1"/>
    <col min="11781" max="11782" width="21.90625" style="181" customWidth="1"/>
    <col min="11783" max="11784" width="11.26953125" style="181" customWidth="1"/>
    <col min="11785" max="11785" width="3.36328125" style="181" customWidth="1"/>
    <col min="11786" max="11786" width="4.08984375" style="181" customWidth="1"/>
    <col min="11787" max="11787" width="2.7265625" style="181" customWidth="1"/>
    <col min="11788" max="12033" width="8.7265625" style="181"/>
    <col min="12034" max="12034" width="2.26953125" style="181" customWidth="1"/>
    <col min="12035" max="12035" width="26.453125" style="181" customWidth="1"/>
    <col min="12036" max="12036" width="4.36328125" style="181" customWidth="1"/>
    <col min="12037" max="12038" width="21.90625" style="181" customWidth="1"/>
    <col min="12039" max="12040" width="11.26953125" style="181" customWidth="1"/>
    <col min="12041" max="12041" width="3.36328125" style="181" customWidth="1"/>
    <col min="12042" max="12042" width="4.08984375" style="181" customWidth="1"/>
    <col min="12043" max="12043" width="2.7265625" style="181" customWidth="1"/>
    <col min="12044" max="12289" width="8.7265625" style="181"/>
    <col min="12290" max="12290" width="2.26953125" style="181" customWidth="1"/>
    <col min="12291" max="12291" width="26.453125" style="181" customWidth="1"/>
    <col min="12292" max="12292" width="4.36328125" style="181" customWidth="1"/>
    <col min="12293" max="12294" width="21.90625" style="181" customWidth="1"/>
    <col min="12295" max="12296" width="11.26953125" style="181" customWidth="1"/>
    <col min="12297" max="12297" width="3.36328125" style="181" customWidth="1"/>
    <col min="12298" max="12298" width="4.08984375" style="181" customWidth="1"/>
    <col min="12299" max="12299" width="2.7265625" style="181" customWidth="1"/>
    <col min="12300" max="12545" width="8.7265625" style="181"/>
    <col min="12546" max="12546" width="2.26953125" style="181" customWidth="1"/>
    <col min="12547" max="12547" width="26.453125" style="181" customWidth="1"/>
    <col min="12548" max="12548" width="4.36328125" style="181" customWidth="1"/>
    <col min="12549" max="12550" width="21.90625" style="181" customWidth="1"/>
    <col min="12551" max="12552" width="11.26953125" style="181" customWidth="1"/>
    <col min="12553" max="12553" width="3.36328125" style="181" customWidth="1"/>
    <col min="12554" max="12554" width="4.08984375" style="181" customWidth="1"/>
    <col min="12555" max="12555" width="2.7265625" style="181" customWidth="1"/>
    <col min="12556" max="12801" width="8.7265625" style="181"/>
    <col min="12802" max="12802" width="2.26953125" style="181" customWidth="1"/>
    <col min="12803" max="12803" width="26.453125" style="181" customWidth="1"/>
    <col min="12804" max="12804" width="4.36328125" style="181" customWidth="1"/>
    <col min="12805" max="12806" width="21.90625" style="181" customWidth="1"/>
    <col min="12807" max="12808" width="11.26953125" style="181" customWidth="1"/>
    <col min="12809" max="12809" width="3.36328125" style="181" customWidth="1"/>
    <col min="12810" max="12810" width="4.08984375" style="181" customWidth="1"/>
    <col min="12811" max="12811" width="2.7265625" style="181" customWidth="1"/>
    <col min="12812" max="13057" width="8.7265625" style="181"/>
    <col min="13058" max="13058" width="2.26953125" style="181" customWidth="1"/>
    <col min="13059" max="13059" width="26.453125" style="181" customWidth="1"/>
    <col min="13060" max="13060" width="4.36328125" style="181" customWidth="1"/>
    <col min="13061" max="13062" width="21.90625" style="181" customWidth="1"/>
    <col min="13063" max="13064" width="11.26953125" style="181" customWidth="1"/>
    <col min="13065" max="13065" width="3.36328125" style="181" customWidth="1"/>
    <col min="13066" max="13066" width="4.08984375" style="181" customWidth="1"/>
    <col min="13067" max="13067" width="2.7265625" style="181" customWidth="1"/>
    <col min="13068" max="13313" width="8.7265625" style="181"/>
    <col min="13314" max="13314" width="2.26953125" style="181" customWidth="1"/>
    <col min="13315" max="13315" width="26.453125" style="181" customWidth="1"/>
    <col min="13316" max="13316" width="4.36328125" style="181" customWidth="1"/>
    <col min="13317" max="13318" width="21.90625" style="181" customWidth="1"/>
    <col min="13319" max="13320" width="11.26953125" style="181" customWidth="1"/>
    <col min="13321" max="13321" width="3.36328125" style="181" customWidth="1"/>
    <col min="13322" max="13322" width="4.08984375" style="181" customWidth="1"/>
    <col min="13323" max="13323" width="2.7265625" style="181" customWidth="1"/>
    <col min="13324" max="13569" width="8.7265625" style="181"/>
    <col min="13570" max="13570" width="2.26953125" style="181" customWidth="1"/>
    <col min="13571" max="13571" width="26.453125" style="181" customWidth="1"/>
    <col min="13572" max="13572" width="4.36328125" style="181" customWidth="1"/>
    <col min="13573" max="13574" width="21.90625" style="181" customWidth="1"/>
    <col min="13575" max="13576" width="11.26953125" style="181" customWidth="1"/>
    <col min="13577" max="13577" width="3.36328125" style="181" customWidth="1"/>
    <col min="13578" max="13578" width="4.08984375" style="181" customWidth="1"/>
    <col min="13579" max="13579" width="2.7265625" style="181" customWidth="1"/>
    <col min="13580" max="13825" width="8.7265625" style="181"/>
    <col min="13826" max="13826" width="2.26953125" style="181" customWidth="1"/>
    <col min="13827" max="13827" width="26.453125" style="181" customWidth="1"/>
    <col min="13828" max="13828" width="4.36328125" style="181" customWidth="1"/>
    <col min="13829" max="13830" width="21.90625" style="181" customWidth="1"/>
    <col min="13831" max="13832" width="11.26953125" style="181" customWidth="1"/>
    <col min="13833" max="13833" width="3.36328125" style="181" customWidth="1"/>
    <col min="13834" max="13834" width="4.08984375" style="181" customWidth="1"/>
    <col min="13835" max="13835" width="2.7265625" style="181" customWidth="1"/>
    <col min="13836" max="14081" width="8.7265625" style="181"/>
    <col min="14082" max="14082" width="2.26953125" style="181" customWidth="1"/>
    <col min="14083" max="14083" width="26.453125" style="181" customWidth="1"/>
    <col min="14084" max="14084" width="4.36328125" style="181" customWidth="1"/>
    <col min="14085" max="14086" width="21.90625" style="181" customWidth="1"/>
    <col min="14087" max="14088" width="11.26953125" style="181" customWidth="1"/>
    <col min="14089" max="14089" width="3.36328125" style="181" customWidth="1"/>
    <col min="14090" max="14090" width="4.08984375" style="181" customWidth="1"/>
    <col min="14091" max="14091" width="2.7265625" style="181" customWidth="1"/>
    <col min="14092" max="14337" width="8.7265625" style="181"/>
    <col min="14338" max="14338" width="2.26953125" style="181" customWidth="1"/>
    <col min="14339" max="14339" width="26.453125" style="181" customWidth="1"/>
    <col min="14340" max="14340" width="4.36328125" style="181" customWidth="1"/>
    <col min="14341" max="14342" width="21.90625" style="181" customWidth="1"/>
    <col min="14343" max="14344" width="11.26953125" style="181" customWidth="1"/>
    <col min="14345" max="14345" width="3.36328125" style="181" customWidth="1"/>
    <col min="14346" max="14346" width="4.08984375" style="181" customWidth="1"/>
    <col min="14347" max="14347" width="2.7265625" style="181" customWidth="1"/>
    <col min="14348" max="14593" width="8.7265625" style="181"/>
    <col min="14594" max="14594" width="2.26953125" style="181" customWidth="1"/>
    <col min="14595" max="14595" width="26.453125" style="181" customWidth="1"/>
    <col min="14596" max="14596" width="4.36328125" style="181" customWidth="1"/>
    <col min="14597" max="14598" width="21.90625" style="181" customWidth="1"/>
    <col min="14599" max="14600" width="11.26953125" style="181" customWidth="1"/>
    <col min="14601" max="14601" width="3.36328125" style="181" customWidth="1"/>
    <col min="14602" max="14602" width="4.08984375" style="181" customWidth="1"/>
    <col min="14603" max="14603" width="2.7265625" style="181" customWidth="1"/>
    <col min="14604" max="14849" width="8.7265625" style="181"/>
    <col min="14850" max="14850" width="2.26953125" style="181" customWidth="1"/>
    <col min="14851" max="14851" width="26.453125" style="181" customWidth="1"/>
    <col min="14852" max="14852" width="4.36328125" style="181" customWidth="1"/>
    <col min="14853" max="14854" width="21.90625" style="181" customWidth="1"/>
    <col min="14855" max="14856" width="11.26953125" style="181" customWidth="1"/>
    <col min="14857" max="14857" width="3.36328125" style="181" customWidth="1"/>
    <col min="14858" max="14858" width="4.08984375" style="181" customWidth="1"/>
    <col min="14859" max="14859" width="2.7265625" style="181" customWidth="1"/>
    <col min="14860" max="15105" width="8.7265625" style="181"/>
    <col min="15106" max="15106" width="2.26953125" style="181" customWidth="1"/>
    <col min="15107" max="15107" width="26.453125" style="181" customWidth="1"/>
    <col min="15108" max="15108" width="4.36328125" style="181" customWidth="1"/>
    <col min="15109" max="15110" width="21.90625" style="181" customWidth="1"/>
    <col min="15111" max="15112" width="11.26953125" style="181" customWidth="1"/>
    <col min="15113" max="15113" width="3.36328125" style="181" customWidth="1"/>
    <col min="15114" max="15114" width="4.08984375" style="181" customWidth="1"/>
    <col min="15115" max="15115" width="2.7265625" style="181" customWidth="1"/>
    <col min="15116" max="15361" width="8.7265625" style="181"/>
    <col min="15362" max="15362" width="2.26953125" style="181" customWidth="1"/>
    <col min="15363" max="15363" width="26.453125" style="181" customWidth="1"/>
    <col min="15364" max="15364" width="4.36328125" style="181" customWidth="1"/>
    <col min="15365" max="15366" width="21.90625" style="181" customWidth="1"/>
    <col min="15367" max="15368" width="11.26953125" style="181" customWidth="1"/>
    <col min="15369" max="15369" width="3.36328125" style="181" customWidth="1"/>
    <col min="15370" max="15370" width="4.08984375" style="181" customWidth="1"/>
    <col min="15371" max="15371" width="2.7265625" style="181" customWidth="1"/>
    <col min="15372" max="15617" width="8.7265625" style="181"/>
    <col min="15618" max="15618" width="2.26953125" style="181" customWidth="1"/>
    <col min="15619" max="15619" width="26.453125" style="181" customWidth="1"/>
    <col min="15620" max="15620" width="4.36328125" style="181" customWidth="1"/>
    <col min="15621" max="15622" width="21.90625" style="181" customWidth="1"/>
    <col min="15623" max="15624" width="11.26953125" style="181" customWidth="1"/>
    <col min="15625" max="15625" width="3.36328125" style="181" customWidth="1"/>
    <col min="15626" max="15626" width="4.08984375" style="181" customWidth="1"/>
    <col min="15627" max="15627" width="2.7265625" style="181" customWidth="1"/>
    <col min="15628" max="15873" width="8.7265625" style="181"/>
    <col min="15874" max="15874" width="2.26953125" style="181" customWidth="1"/>
    <col min="15875" max="15875" width="26.453125" style="181" customWidth="1"/>
    <col min="15876" max="15876" width="4.36328125" style="181" customWidth="1"/>
    <col min="15877" max="15878" width="21.90625" style="181" customWidth="1"/>
    <col min="15879" max="15880" width="11.26953125" style="181" customWidth="1"/>
    <col min="15881" max="15881" width="3.36328125" style="181" customWidth="1"/>
    <col min="15882" max="15882" width="4.08984375" style="181" customWidth="1"/>
    <col min="15883" max="15883" width="2.7265625" style="181" customWidth="1"/>
    <col min="15884" max="16129" width="8.7265625" style="181"/>
    <col min="16130" max="16130" width="2.26953125" style="181" customWidth="1"/>
    <col min="16131" max="16131" width="26.453125" style="181" customWidth="1"/>
    <col min="16132" max="16132" width="4.36328125" style="181" customWidth="1"/>
    <col min="16133" max="16134" width="21.90625" style="181" customWidth="1"/>
    <col min="16135" max="16136" width="11.26953125" style="181" customWidth="1"/>
    <col min="16137" max="16137" width="3.36328125" style="181" customWidth="1"/>
    <col min="16138" max="16138" width="4.08984375" style="181" customWidth="1"/>
    <col min="16139" max="16139" width="2.7265625" style="181" customWidth="1"/>
    <col min="16140" max="16384" width="8.7265625" style="181"/>
  </cols>
  <sheetData>
    <row r="1" spans="1:10" ht="20.149999999999999" customHeight="1">
      <c r="B1" s="694" t="s">
        <v>872</v>
      </c>
    </row>
    <row r="2" spans="1:10" ht="20.149999999999999" customHeight="1">
      <c r="A2" s="232"/>
      <c r="B2" s="683"/>
      <c r="C2" s="683"/>
      <c r="D2" s="683"/>
      <c r="E2" s="683"/>
      <c r="F2" s="683"/>
      <c r="G2" s="683"/>
      <c r="H2" s="683"/>
      <c r="I2" s="684" t="s">
        <v>854</v>
      </c>
      <c r="J2" s="683"/>
    </row>
    <row r="3" spans="1:10" ht="20.149999999999999" customHeight="1">
      <c r="A3" s="232"/>
      <c r="B3" s="683"/>
      <c r="C3" s="683"/>
      <c r="D3" s="683"/>
      <c r="E3" s="683"/>
      <c r="F3" s="683"/>
      <c r="G3" s="683"/>
      <c r="H3" s="683"/>
      <c r="I3" s="685"/>
      <c r="J3" s="683"/>
    </row>
    <row r="4" spans="1:10" ht="20.149999999999999" customHeight="1">
      <c r="A4" s="232"/>
      <c r="B4" s="1956" t="s">
        <v>855</v>
      </c>
      <c r="C4" s="1956"/>
      <c r="D4" s="1956"/>
      <c r="E4" s="1956"/>
      <c r="F4" s="1956"/>
      <c r="G4" s="1956"/>
      <c r="H4" s="1956"/>
      <c r="I4" s="1956"/>
      <c r="J4" s="683"/>
    </row>
    <row r="5" spans="1:10" ht="20.149999999999999" customHeight="1">
      <c r="A5" s="232"/>
      <c r="B5" s="686"/>
      <c r="C5" s="686"/>
      <c r="D5" s="687"/>
      <c r="E5" s="686"/>
      <c r="F5" s="684"/>
      <c r="G5" s="686"/>
      <c r="H5" s="686"/>
      <c r="I5" s="686"/>
      <c r="J5" s="683"/>
    </row>
    <row r="6" spans="1:10" ht="30" customHeight="1">
      <c r="A6" s="688"/>
      <c r="B6" s="431" t="s">
        <v>44</v>
      </c>
      <c r="C6" s="1233"/>
      <c r="D6" s="1234"/>
      <c r="E6" s="1234"/>
      <c r="F6" s="1234"/>
      <c r="G6" s="1234"/>
      <c r="H6" s="1234"/>
      <c r="I6" s="1235"/>
      <c r="J6" s="683"/>
    </row>
    <row r="7" spans="1:10" ht="30" customHeight="1">
      <c r="A7" s="683"/>
      <c r="B7" s="431" t="s">
        <v>21</v>
      </c>
      <c r="C7" s="1233" t="s">
        <v>856</v>
      </c>
      <c r="D7" s="1234"/>
      <c r="E7" s="1234"/>
      <c r="F7" s="1234"/>
      <c r="G7" s="1234"/>
      <c r="H7" s="1234"/>
      <c r="I7" s="1235"/>
      <c r="J7" s="683"/>
    </row>
    <row r="8" spans="1:10" ht="30" customHeight="1">
      <c r="A8" s="683"/>
      <c r="B8" s="366"/>
      <c r="C8" s="366"/>
      <c r="D8" s="366"/>
      <c r="E8" s="366"/>
      <c r="F8" s="366"/>
      <c r="G8" s="366"/>
      <c r="H8" s="366"/>
      <c r="I8" s="366"/>
      <c r="J8" s="683"/>
    </row>
    <row r="9" spans="1:10" ht="19.5" customHeight="1">
      <c r="A9" s="683"/>
      <c r="B9" s="357" t="s">
        <v>857</v>
      </c>
      <c r="C9" s="366"/>
      <c r="D9" s="366"/>
      <c r="E9" s="366"/>
      <c r="F9" s="366"/>
      <c r="G9" s="366"/>
      <c r="H9" s="366"/>
      <c r="I9" s="366"/>
      <c r="J9" s="683"/>
    </row>
    <row r="10" spans="1:10" ht="19.5" customHeight="1">
      <c r="A10" s="683"/>
      <c r="B10" s="1233" t="s">
        <v>858</v>
      </c>
      <c r="C10" s="1234"/>
      <c r="D10" s="1234"/>
      <c r="E10" s="1234"/>
      <c r="F10" s="1234"/>
      <c r="G10" s="1234"/>
      <c r="H10" s="1233" t="s">
        <v>859</v>
      </c>
      <c r="I10" s="1235"/>
      <c r="J10" s="683"/>
    </row>
    <row r="11" spans="1:10" ht="75" customHeight="1">
      <c r="A11" s="683"/>
      <c r="B11" s="1952" t="s">
        <v>860</v>
      </c>
      <c r="C11" s="1954" t="s">
        <v>861</v>
      </c>
      <c r="D11" s="1955"/>
      <c r="E11" s="1955"/>
      <c r="F11" s="1955"/>
      <c r="G11" s="1955"/>
      <c r="H11" s="1233"/>
      <c r="I11" s="1235"/>
      <c r="J11" s="683"/>
    </row>
    <row r="12" spans="1:10" ht="75" customHeight="1">
      <c r="A12" s="683"/>
      <c r="B12" s="1953"/>
      <c r="C12" s="1954" t="s">
        <v>862</v>
      </c>
      <c r="D12" s="1955"/>
      <c r="E12" s="1955"/>
      <c r="F12" s="1955"/>
      <c r="G12" s="1955"/>
      <c r="H12" s="1233"/>
      <c r="I12" s="1235"/>
      <c r="J12" s="683"/>
    </row>
    <row r="13" spans="1:10" ht="75" customHeight="1">
      <c r="A13" s="683"/>
      <c r="B13" s="1952" t="s">
        <v>863</v>
      </c>
      <c r="C13" s="1954" t="s">
        <v>864</v>
      </c>
      <c r="D13" s="1955"/>
      <c r="E13" s="1955"/>
      <c r="F13" s="1955"/>
      <c r="G13" s="1955"/>
      <c r="H13" s="1233"/>
      <c r="I13" s="1235"/>
      <c r="J13" s="683"/>
    </row>
    <row r="14" spans="1:10" ht="75" customHeight="1">
      <c r="A14" s="683"/>
      <c r="B14" s="1960"/>
      <c r="C14" s="1954" t="s">
        <v>865</v>
      </c>
      <c r="D14" s="1955"/>
      <c r="E14" s="1955"/>
      <c r="F14" s="1955"/>
      <c r="G14" s="1955"/>
      <c r="H14" s="1233"/>
      <c r="I14" s="1235"/>
      <c r="J14" s="683"/>
    </row>
    <row r="15" spans="1:10" ht="75" customHeight="1">
      <c r="A15" s="683"/>
      <c r="B15" s="1952" t="s">
        <v>866</v>
      </c>
      <c r="C15" s="1954" t="s">
        <v>867</v>
      </c>
      <c r="D15" s="1955"/>
      <c r="E15" s="1955"/>
      <c r="F15" s="1955"/>
      <c r="G15" s="1957"/>
      <c r="H15" s="1233"/>
      <c r="I15" s="1235"/>
      <c r="J15" s="683"/>
    </row>
    <row r="16" spans="1:10" ht="75" customHeight="1">
      <c r="A16" s="683"/>
      <c r="B16" s="1953"/>
      <c r="C16" s="1958" t="s">
        <v>868</v>
      </c>
      <c r="D16" s="1959"/>
      <c r="E16" s="1959"/>
      <c r="F16" s="1959"/>
      <c r="G16" s="1959"/>
      <c r="H16" s="1233"/>
      <c r="I16" s="1235"/>
      <c r="J16" s="683"/>
    </row>
    <row r="17" spans="1:11" ht="15" customHeight="1">
      <c r="A17" s="683"/>
      <c r="B17" s="689"/>
      <c r="C17" s="689"/>
      <c r="D17" s="689"/>
      <c r="E17" s="689"/>
      <c r="F17" s="689"/>
      <c r="G17" s="689"/>
      <c r="H17" s="690"/>
      <c r="I17" s="690"/>
      <c r="J17" s="683"/>
    </row>
    <row r="18" spans="1:11" ht="15" customHeight="1">
      <c r="A18" s="683"/>
      <c r="B18" s="390" t="s">
        <v>869</v>
      </c>
      <c r="C18" s="390"/>
      <c r="D18" s="390"/>
      <c r="E18" s="390"/>
      <c r="F18" s="390"/>
      <c r="G18" s="390"/>
      <c r="H18" s="390"/>
      <c r="I18" s="390"/>
      <c r="J18" s="683"/>
    </row>
    <row r="19" spans="1:11">
      <c r="A19" s="683"/>
      <c r="B19" s="1961" t="s">
        <v>826</v>
      </c>
      <c r="C19" s="1962"/>
      <c r="D19" s="1962"/>
      <c r="E19" s="1962"/>
      <c r="F19" s="1962"/>
      <c r="G19" s="1963"/>
      <c r="H19" s="691" t="s">
        <v>827</v>
      </c>
      <c r="I19" s="691"/>
      <c r="J19" s="683"/>
    </row>
    <row r="20" spans="1:11">
      <c r="A20" s="683"/>
      <c r="B20" s="692">
        <v>1</v>
      </c>
      <c r="C20" s="1964" t="s">
        <v>870</v>
      </c>
      <c r="D20" s="1965"/>
      <c r="E20" s="1965"/>
      <c r="F20" s="1965"/>
      <c r="G20" s="1966"/>
      <c r="H20" s="1233"/>
      <c r="I20" s="1235"/>
      <c r="J20" s="683"/>
    </row>
    <row r="21" spans="1:11" ht="18.75" customHeight="1">
      <c r="A21" s="683"/>
      <c r="B21" s="692">
        <v>2</v>
      </c>
      <c r="C21" s="1964" t="s">
        <v>849</v>
      </c>
      <c r="D21" s="1965"/>
      <c r="E21" s="1965"/>
      <c r="F21" s="1965"/>
      <c r="G21" s="1966"/>
      <c r="H21" s="1233"/>
      <c r="I21" s="1235"/>
      <c r="J21" s="683"/>
    </row>
    <row r="22" spans="1:11" ht="17.25" customHeight="1">
      <c r="A22" s="683"/>
      <c r="B22" s="692">
        <v>3</v>
      </c>
      <c r="C22" s="1967" t="s">
        <v>850</v>
      </c>
      <c r="D22" s="1967"/>
      <c r="E22" s="1967"/>
      <c r="F22" s="1968"/>
      <c r="G22" s="1968"/>
      <c r="H22" s="1233"/>
      <c r="I22" s="1235"/>
      <c r="J22" s="219"/>
      <c r="K22" s="219"/>
    </row>
    <row r="23" spans="1:11" ht="17.25" customHeight="1">
      <c r="A23" s="683"/>
      <c r="B23" s="693"/>
      <c r="C23" s="219"/>
      <c r="D23" s="219"/>
      <c r="E23" s="219"/>
      <c r="F23" s="219"/>
      <c r="G23" s="219"/>
      <c r="H23" s="219"/>
      <c r="I23" s="219"/>
      <c r="J23" s="219"/>
      <c r="K23" s="219"/>
    </row>
    <row r="24" spans="1:11" ht="17.25" customHeight="1">
      <c r="A24" s="683"/>
      <c r="B24" s="1290" t="s">
        <v>871</v>
      </c>
      <c r="C24" s="1290"/>
      <c r="D24" s="1290"/>
      <c r="E24" s="1290"/>
      <c r="F24" s="1290"/>
      <c r="G24" s="1290"/>
      <c r="H24" s="1290"/>
      <c r="I24" s="1290"/>
      <c r="J24" s="219"/>
      <c r="K24" s="219"/>
    </row>
    <row r="25" spans="1:11" ht="17.25" customHeight="1">
      <c r="A25" s="683"/>
      <c r="B25" s="1290"/>
      <c r="C25" s="1290"/>
      <c r="D25" s="1290"/>
      <c r="E25" s="1290"/>
      <c r="F25" s="1290"/>
      <c r="G25" s="1290"/>
      <c r="H25" s="1290"/>
      <c r="I25" s="1290"/>
      <c r="J25" s="219"/>
      <c r="K25" s="219"/>
    </row>
    <row r="26" spans="1:11">
      <c r="A26" s="683"/>
      <c r="B26" s="1290"/>
      <c r="C26" s="1290"/>
      <c r="D26" s="1290"/>
      <c r="E26" s="1290"/>
      <c r="F26" s="1290"/>
      <c r="G26" s="1290"/>
      <c r="H26" s="1290"/>
      <c r="I26" s="1290"/>
      <c r="J26" s="683"/>
    </row>
    <row r="27" spans="1:11" ht="44.25" customHeight="1">
      <c r="A27" s="683"/>
      <c r="B27" s="1290"/>
      <c r="C27" s="1290"/>
      <c r="D27" s="1290"/>
      <c r="E27" s="1290"/>
      <c r="F27" s="1290"/>
      <c r="G27" s="1290"/>
      <c r="H27" s="1290"/>
      <c r="I27" s="1290"/>
      <c r="J27" s="683"/>
    </row>
    <row r="28" spans="1:11">
      <c r="A28" s="683"/>
      <c r="B28" s="683"/>
      <c r="C28" s="683"/>
      <c r="D28" s="683"/>
      <c r="E28" s="683"/>
      <c r="F28" s="683"/>
      <c r="G28" s="683"/>
      <c r="H28" s="683"/>
      <c r="I28" s="683"/>
      <c r="J28" s="683"/>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4"/>
  <dataValidations count="1">
    <dataValidation type="list" allowBlank="1" showInputMessage="1" showErrorMessage="1" sqref="H11:I16 H20:I22" xr:uid="{C270C1D5-FDC5-450C-BB7F-88691FD43CF3}">
      <formula1>"✓"</formula1>
    </dataValidation>
  </dataValidations>
  <pageMargins left="0.7" right="0.7" top="0.75" bottom="0.75" header="0.3" footer="0.3"/>
  <pageSetup paperSize="9" scale="77"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297C-5F74-4665-B17E-78EA1C3A85ED}">
  <sheetPr>
    <tabColor rgb="FF0070C0"/>
  </sheetPr>
  <dimension ref="A1:H45"/>
  <sheetViews>
    <sheetView view="pageBreakPreview" zoomScale="110" zoomScaleNormal="85" zoomScaleSheetLayoutView="110" workbookViewId="0">
      <selection activeCell="E31" sqref="E31:H31"/>
    </sheetView>
  </sheetViews>
  <sheetFormatPr defaultColWidth="9" defaultRowHeight="13"/>
  <cols>
    <col min="1" max="1" width="9" style="180"/>
    <col min="2" max="2" width="11.08984375" style="180" customWidth="1"/>
    <col min="3" max="3" width="9" style="180"/>
    <col min="4" max="4" width="21.26953125" style="180" customWidth="1"/>
    <col min="5" max="5" width="9" style="180"/>
    <col min="6" max="6" width="14" style="180" customWidth="1"/>
    <col min="7" max="7" width="4.90625" style="180" customWidth="1"/>
    <col min="8" max="8" width="15.08984375" style="180" customWidth="1"/>
    <col min="9" max="16384" width="9" style="180"/>
  </cols>
  <sheetData>
    <row r="1" spans="1:8" ht="15" customHeight="1">
      <c r="A1" s="327" t="s">
        <v>1316</v>
      </c>
      <c r="B1" s="346"/>
      <c r="C1" s="346"/>
      <c r="D1" s="346"/>
      <c r="E1" s="346"/>
      <c r="F1" s="346"/>
      <c r="G1" s="1343" t="s">
        <v>451</v>
      </c>
      <c r="H1" s="1343"/>
    </row>
    <row r="2" spans="1:8" s="328" customFormat="1" ht="24.75" customHeight="1">
      <c r="A2" s="1998" t="s">
        <v>1315</v>
      </c>
      <c r="B2" s="1998"/>
      <c r="C2" s="1998"/>
      <c r="D2" s="1998"/>
      <c r="E2" s="1998"/>
      <c r="F2" s="1998"/>
      <c r="G2" s="1998"/>
      <c r="H2" s="1998"/>
    </row>
    <row r="3" spans="1:8" ht="10.5" customHeight="1" thickBot="1">
      <c r="A3" s="346"/>
      <c r="B3" s="346"/>
      <c r="C3" s="346"/>
      <c r="D3" s="346"/>
      <c r="E3" s="346"/>
      <c r="F3" s="346"/>
      <c r="G3" s="346"/>
      <c r="H3" s="346"/>
    </row>
    <row r="4" spans="1:8" ht="15" customHeight="1">
      <c r="A4" s="1993" t="s">
        <v>153</v>
      </c>
      <c r="B4" s="1994"/>
      <c r="C4" s="1995"/>
      <c r="D4" s="1996"/>
      <c r="E4" s="1996"/>
      <c r="F4" s="1996"/>
      <c r="G4" s="1996"/>
      <c r="H4" s="1997"/>
    </row>
    <row r="5" spans="1:8" ht="15" customHeight="1" thickBot="1">
      <c r="A5" s="1999" t="s">
        <v>73</v>
      </c>
      <c r="B5" s="2000"/>
      <c r="C5" s="1188" t="s">
        <v>167</v>
      </c>
      <c r="D5" s="1189"/>
      <c r="E5" s="1189"/>
      <c r="F5" s="1189"/>
      <c r="G5" s="1189"/>
      <c r="H5" s="1987"/>
    </row>
    <row r="6" spans="1:8" ht="19.5" customHeight="1" thickTop="1">
      <c r="A6" s="1980" t="s">
        <v>1314</v>
      </c>
      <c r="B6" s="1981"/>
      <c r="C6" s="1981"/>
      <c r="D6" s="1981"/>
      <c r="E6" s="1992">
        <v>30</v>
      </c>
      <c r="F6" s="1981"/>
      <c r="G6" s="1096" t="s">
        <v>1308</v>
      </c>
      <c r="H6" s="1095"/>
    </row>
    <row r="7" spans="1:8" ht="19.5" customHeight="1">
      <c r="A7" s="1969" t="s">
        <v>1313</v>
      </c>
      <c r="B7" s="1969"/>
      <c r="C7" s="1969"/>
      <c r="D7" s="1969"/>
      <c r="E7" s="1982">
        <f>E6*0.5</f>
        <v>15</v>
      </c>
      <c r="F7" s="1983"/>
      <c r="G7" s="1094" t="s">
        <v>1308</v>
      </c>
      <c r="H7" s="1988" t="s">
        <v>1312</v>
      </c>
    </row>
    <row r="8" spans="1:8" ht="19.5" customHeight="1">
      <c r="A8" s="1969" t="s">
        <v>1311</v>
      </c>
      <c r="B8" s="1969"/>
      <c r="C8" s="1969"/>
      <c r="D8" s="1969"/>
      <c r="E8" s="1970" t="e">
        <f>E9/E10</f>
        <v>#DIV/0!</v>
      </c>
      <c r="F8" s="1971"/>
      <c r="G8" s="1094" t="s">
        <v>1308</v>
      </c>
      <c r="H8" s="1988"/>
    </row>
    <row r="9" spans="1:8" ht="19.5" customHeight="1">
      <c r="A9" s="1969" t="s">
        <v>1310</v>
      </c>
      <c r="B9" s="1969"/>
      <c r="C9" s="1969"/>
      <c r="D9" s="1969"/>
      <c r="E9" s="1970"/>
      <c r="F9" s="1971"/>
      <c r="G9" s="1094" t="s">
        <v>1308</v>
      </c>
      <c r="H9" s="1988"/>
    </row>
    <row r="10" spans="1:8" ht="19.5" customHeight="1">
      <c r="A10" s="1969" t="s">
        <v>1309</v>
      </c>
      <c r="B10" s="1969"/>
      <c r="C10" s="1969"/>
      <c r="D10" s="1969"/>
      <c r="E10" s="1970"/>
      <c r="F10" s="1971"/>
      <c r="G10" s="1094" t="s">
        <v>1308</v>
      </c>
      <c r="H10" s="1989"/>
    </row>
    <row r="11" spans="1:8" ht="15" customHeight="1">
      <c r="A11" s="1990" t="s">
        <v>1307</v>
      </c>
      <c r="B11" s="1984" t="s">
        <v>154</v>
      </c>
      <c r="C11" s="1985"/>
      <c r="D11" s="1986"/>
      <c r="E11" s="1984" t="s">
        <v>155</v>
      </c>
      <c r="F11" s="1985"/>
      <c r="G11" s="1189"/>
      <c r="H11" s="1987"/>
    </row>
    <row r="12" spans="1:8" ht="13.5" customHeight="1">
      <c r="A12" s="1990"/>
      <c r="B12" s="1089">
        <v>1</v>
      </c>
      <c r="C12" s="1975"/>
      <c r="D12" s="1976"/>
      <c r="E12" s="1975"/>
      <c r="F12" s="1977"/>
      <c r="G12" s="1977"/>
      <c r="H12" s="1978"/>
    </row>
    <row r="13" spans="1:8" ht="13.5" customHeight="1">
      <c r="A13" s="1990"/>
      <c r="B13" s="1089">
        <v>2</v>
      </c>
      <c r="C13" s="1975"/>
      <c r="D13" s="1976"/>
      <c r="E13" s="1975"/>
      <c r="F13" s="1977"/>
      <c r="G13" s="1977"/>
      <c r="H13" s="1978"/>
    </row>
    <row r="14" spans="1:8" ht="13.5" customHeight="1">
      <c r="A14" s="1990"/>
      <c r="B14" s="1089">
        <v>3</v>
      </c>
      <c r="C14" s="1975"/>
      <c r="D14" s="1976"/>
      <c r="E14" s="1975"/>
      <c r="F14" s="1977"/>
      <c r="G14" s="1977"/>
      <c r="H14" s="1978"/>
    </row>
    <row r="15" spans="1:8" ht="13.5" customHeight="1">
      <c r="A15" s="1990"/>
      <c r="B15" s="1089">
        <v>4</v>
      </c>
      <c r="C15" s="1975"/>
      <c r="D15" s="1976"/>
      <c r="E15" s="1975"/>
      <c r="F15" s="1977"/>
      <c r="G15" s="1977"/>
      <c r="H15" s="1978"/>
    </row>
    <row r="16" spans="1:8" ht="13.5" customHeight="1">
      <c r="A16" s="1990"/>
      <c r="B16" s="1089">
        <v>5</v>
      </c>
      <c r="C16" s="1975"/>
      <c r="D16" s="1976"/>
      <c r="E16" s="1975"/>
      <c r="F16" s="1977"/>
      <c r="G16" s="1977"/>
      <c r="H16" s="1978"/>
    </row>
    <row r="17" spans="1:8" ht="13.5" customHeight="1">
      <c r="A17" s="1990"/>
      <c r="B17" s="1089">
        <v>6</v>
      </c>
      <c r="C17" s="1975"/>
      <c r="D17" s="1976"/>
      <c r="E17" s="1975"/>
      <c r="F17" s="1977"/>
      <c r="G17" s="1977"/>
      <c r="H17" s="1978"/>
    </row>
    <row r="18" spans="1:8" ht="13.5" customHeight="1">
      <c r="A18" s="1990"/>
      <c r="B18" s="1089">
        <v>7</v>
      </c>
      <c r="C18" s="1975"/>
      <c r="D18" s="1976"/>
      <c r="E18" s="1975"/>
      <c r="F18" s="1977"/>
      <c r="G18" s="1977"/>
      <c r="H18" s="1978"/>
    </row>
    <row r="19" spans="1:8" ht="13.5" customHeight="1">
      <c r="A19" s="1990"/>
      <c r="B19" s="1089">
        <v>8</v>
      </c>
      <c r="C19" s="1975"/>
      <c r="D19" s="1976"/>
      <c r="E19" s="1975"/>
      <c r="F19" s="1977"/>
      <c r="G19" s="1977"/>
      <c r="H19" s="1978"/>
    </row>
    <row r="20" spans="1:8" ht="13.5" customHeight="1">
      <c r="A20" s="1990"/>
      <c r="B20" s="1089">
        <v>9</v>
      </c>
      <c r="C20" s="1975"/>
      <c r="D20" s="1976"/>
      <c r="E20" s="1975"/>
      <c r="F20" s="1977"/>
      <c r="G20" s="1977"/>
      <c r="H20" s="1978"/>
    </row>
    <row r="21" spans="1:8" ht="13.5" customHeight="1">
      <c r="A21" s="1990"/>
      <c r="B21" s="1089">
        <v>10</v>
      </c>
      <c r="C21" s="1975"/>
      <c r="D21" s="1976"/>
      <c r="E21" s="1975"/>
      <c r="F21" s="1977"/>
      <c r="G21" s="1977"/>
      <c r="H21" s="1978"/>
    </row>
    <row r="22" spans="1:8" ht="13.5" customHeight="1">
      <c r="A22" s="1990"/>
      <c r="B22" s="1089">
        <v>11</v>
      </c>
      <c r="C22" s="1975"/>
      <c r="D22" s="1976"/>
      <c r="E22" s="1975"/>
      <c r="F22" s="1977"/>
      <c r="G22" s="1977"/>
      <c r="H22" s="1978"/>
    </row>
    <row r="23" spans="1:8" ht="13.5" customHeight="1">
      <c r="A23" s="1990"/>
      <c r="B23" s="1089">
        <v>12</v>
      </c>
      <c r="C23" s="1975"/>
      <c r="D23" s="1976"/>
      <c r="E23" s="1975"/>
      <c r="F23" s="1977"/>
      <c r="G23" s="1977"/>
      <c r="H23" s="1978"/>
    </row>
    <row r="24" spans="1:8" ht="13.5" customHeight="1">
      <c r="A24" s="1990"/>
      <c r="B24" s="1089">
        <v>13</v>
      </c>
      <c r="C24" s="1975"/>
      <c r="D24" s="1976"/>
      <c r="E24" s="1975"/>
      <c r="F24" s="1977"/>
      <c r="G24" s="1977"/>
      <c r="H24" s="1978"/>
    </row>
    <row r="25" spans="1:8" ht="13.5" customHeight="1">
      <c r="A25" s="1990"/>
      <c r="B25" s="1089">
        <v>14</v>
      </c>
      <c r="C25" s="1975"/>
      <c r="D25" s="1976"/>
      <c r="E25" s="1975"/>
      <c r="F25" s="1977"/>
      <c r="G25" s="1977"/>
      <c r="H25" s="1978"/>
    </row>
    <row r="26" spans="1:8" ht="13.5" customHeight="1">
      <c r="A26" s="1990"/>
      <c r="B26" s="1089">
        <v>15</v>
      </c>
      <c r="C26" s="1975"/>
      <c r="D26" s="1976"/>
      <c r="E26" s="1975"/>
      <c r="F26" s="1977"/>
      <c r="G26" s="1977"/>
      <c r="H26" s="1978"/>
    </row>
    <row r="27" spans="1:8" ht="13.5" customHeight="1">
      <c r="A27" s="1990"/>
      <c r="B27" s="1089">
        <v>16</v>
      </c>
      <c r="C27" s="1975"/>
      <c r="D27" s="1976"/>
      <c r="E27" s="1975"/>
      <c r="F27" s="1977"/>
      <c r="G27" s="1977"/>
      <c r="H27" s="1978"/>
    </row>
    <row r="28" spans="1:8" ht="13.5" customHeight="1">
      <c r="A28" s="1990"/>
      <c r="B28" s="1089">
        <v>17</v>
      </c>
      <c r="C28" s="1975"/>
      <c r="D28" s="1976"/>
      <c r="E28" s="1975"/>
      <c r="F28" s="1977"/>
      <c r="G28" s="1977"/>
      <c r="H28" s="1978"/>
    </row>
    <row r="29" spans="1:8" ht="13.5" customHeight="1">
      <c r="A29" s="1990"/>
      <c r="B29" s="1089">
        <v>18</v>
      </c>
      <c r="C29" s="1975"/>
      <c r="D29" s="1976"/>
      <c r="E29" s="1975"/>
      <c r="F29" s="1977"/>
      <c r="G29" s="1977"/>
      <c r="H29" s="1978"/>
    </row>
    <row r="30" spans="1:8" ht="13.5" customHeight="1">
      <c r="A30" s="1990"/>
      <c r="B30" s="1089">
        <v>19</v>
      </c>
      <c r="C30" s="1975"/>
      <c r="D30" s="1976"/>
      <c r="E30" s="1975"/>
      <c r="F30" s="1977"/>
      <c r="G30" s="1977"/>
      <c r="H30" s="1978"/>
    </row>
    <row r="31" spans="1:8" ht="13.5" customHeight="1">
      <c r="A31" s="1990"/>
      <c r="B31" s="1089">
        <v>20</v>
      </c>
      <c r="C31" s="1975"/>
      <c r="D31" s="1976"/>
      <c r="E31" s="1975"/>
      <c r="F31" s="1977"/>
      <c r="G31" s="1977"/>
      <c r="H31" s="1978"/>
    </row>
    <row r="32" spans="1:8" ht="13.5" customHeight="1">
      <c r="A32" s="1990"/>
      <c r="B32" s="1089">
        <v>21</v>
      </c>
      <c r="C32" s="1975"/>
      <c r="D32" s="1976"/>
      <c r="E32" s="1975"/>
      <c r="F32" s="1977"/>
      <c r="G32" s="1977"/>
      <c r="H32" s="1978"/>
    </row>
    <row r="33" spans="1:8" ht="13.5" customHeight="1">
      <c r="A33" s="1990"/>
      <c r="B33" s="1089">
        <v>22</v>
      </c>
      <c r="C33" s="1975"/>
      <c r="D33" s="1976"/>
      <c r="E33" s="1975"/>
      <c r="F33" s="1977"/>
      <c r="G33" s="1977"/>
      <c r="H33" s="1978"/>
    </row>
    <row r="34" spans="1:8" ht="13.5" customHeight="1">
      <c r="A34" s="1990"/>
      <c r="B34" s="1089">
        <v>23</v>
      </c>
      <c r="C34" s="1975"/>
      <c r="D34" s="1976"/>
      <c r="E34" s="1975"/>
      <c r="F34" s="1977"/>
      <c r="G34" s="1977"/>
      <c r="H34" s="1978"/>
    </row>
    <row r="35" spans="1:8" ht="13.5" customHeight="1">
      <c r="A35" s="1990"/>
      <c r="B35" s="1089">
        <v>24</v>
      </c>
      <c r="C35" s="1975"/>
      <c r="D35" s="1976"/>
      <c r="E35" s="1975"/>
      <c r="F35" s="1977"/>
      <c r="G35" s="1977"/>
      <c r="H35" s="1978"/>
    </row>
    <row r="36" spans="1:8" ht="13.5" customHeight="1">
      <c r="A36" s="1990"/>
      <c r="B36" s="1089">
        <v>25</v>
      </c>
      <c r="C36" s="1975"/>
      <c r="D36" s="1976"/>
      <c r="E36" s="1975"/>
      <c r="F36" s="1977"/>
      <c r="G36" s="1977"/>
      <c r="H36" s="1978"/>
    </row>
    <row r="37" spans="1:8" ht="13.5" customHeight="1">
      <c r="A37" s="1990"/>
      <c r="B37" s="1089">
        <v>26</v>
      </c>
      <c r="C37" s="1975"/>
      <c r="D37" s="1976"/>
      <c r="E37" s="1975"/>
      <c r="F37" s="1977"/>
      <c r="G37" s="1977"/>
      <c r="H37" s="1978"/>
    </row>
    <row r="38" spans="1:8" ht="13.5" customHeight="1">
      <c r="A38" s="1990"/>
      <c r="B38" s="1089">
        <v>27</v>
      </c>
      <c r="C38" s="1975"/>
      <c r="D38" s="1976"/>
      <c r="E38" s="1975"/>
      <c r="F38" s="1977"/>
      <c r="G38" s="1977"/>
      <c r="H38" s="1978"/>
    </row>
    <row r="39" spans="1:8" ht="13.5" customHeight="1">
      <c r="A39" s="1990"/>
      <c r="B39" s="1089">
        <v>28</v>
      </c>
      <c r="C39" s="1975"/>
      <c r="D39" s="1976"/>
      <c r="E39" s="1975"/>
      <c r="F39" s="1977"/>
      <c r="G39" s="1977"/>
      <c r="H39" s="1978"/>
    </row>
    <row r="40" spans="1:8" ht="13.5" customHeight="1">
      <c r="A40" s="1990"/>
      <c r="B40" s="1089">
        <v>29</v>
      </c>
      <c r="C40" s="1975"/>
      <c r="D40" s="1976"/>
      <c r="E40" s="1975"/>
      <c r="F40" s="1977"/>
      <c r="G40" s="1977"/>
      <c r="H40" s="1978"/>
    </row>
    <row r="41" spans="1:8" ht="13.5" customHeight="1" thickBot="1">
      <c r="A41" s="1991"/>
      <c r="B41" s="483">
        <v>30</v>
      </c>
      <c r="C41" s="1972"/>
      <c r="D41" s="1979"/>
      <c r="E41" s="1972"/>
      <c r="F41" s="1973"/>
      <c r="G41" s="1973"/>
      <c r="H41" s="1974"/>
    </row>
    <row r="42" spans="1:8" ht="15" customHeight="1">
      <c r="A42" s="1093" t="s">
        <v>1306</v>
      </c>
      <c r="B42" s="346"/>
      <c r="C42" s="346"/>
      <c r="D42" s="346"/>
      <c r="E42" s="346"/>
      <c r="F42" s="346"/>
      <c r="G42" s="346"/>
      <c r="H42" s="346"/>
    </row>
    <row r="43" spans="1:8" ht="15" customHeight="1">
      <c r="A43" s="1093" t="s">
        <v>1305</v>
      </c>
      <c r="B43" s="346"/>
      <c r="C43" s="346"/>
      <c r="D43" s="346"/>
      <c r="E43" s="346"/>
      <c r="F43" s="346"/>
      <c r="G43" s="346"/>
      <c r="H43" s="346"/>
    </row>
    <row r="44" spans="1:8" ht="15" customHeight="1">
      <c r="A44" s="1093" t="s">
        <v>1304</v>
      </c>
      <c r="B44" s="346"/>
      <c r="C44" s="346"/>
      <c r="D44" s="346"/>
      <c r="E44" s="346"/>
      <c r="F44" s="346"/>
      <c r="G44" s="346"/>
      <c r="H44" s="346"/>
    </row>
    <row r="45" spans="1:8" ht="15" customHeight="1">
      <c r="A45" s="1092"/>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4"/>
  <printOptions horizontalCentered="1"/>
  <pageMargins left="0.39370078740157483" right="0.39370078740157483" top="0.98425196850393704" bottom="0.47244094488188981" header="0.51181102362204722" footer="0.39370078740157483"/>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1:J24"/>
  <sheetViews>
    <sheetView workbookViewId="0"/>
  </sheetViews>
  <sheetFormatPr defaultColWidth="9" defaultRowHeight="13"/>
  <cols>
    <col min="1" max="1" width="1.90625" style="156" customWidth="1"/>
    <col min="2" max="2" width="10.08984375" style="156" customWidth="1"/>
    <col min="3" max="3" width="3.6328125" style="156" customWidth="1"/>
    <col min="4" max="4" width="18.7265625" style="156" customWidth="1"/>
    <col min="5" max="9" width="12.6328125" style="156" customWidth="1"/>
    <col min="10" max="12" width="9" style="156"/>
    <col min="13" max="13" width="9" style="156" customWidth="1"/>
    <col min="14" max="16384" width="9" style="156"/>
  </cols>
  <sheetData>
    <row r="1" spans="1:10" s="112" customFormat="1" ht="14">
      <c r="A1" s="327" t="s">
        <v>462</v>
      </c>
      <c r="B1" s="208"/>
      <c r="C1" s="208"/>
      <c r="D1" s="208"/>
      <c r="E1" s="208"/>
      <c r="F1" s="208"/>
      <c r="G1" s="208"/>
      <c r="H1" s="208"/>
    </row>
    <row r="2" spans="1:10" ht="14">
      <c r="B2" s="157"/>
      <c r="C2" s="157"/>
      <c r="I2" s="158" t="s">
        <v>451</v>
      </c>
      <c r="J2" s="159"/>
    </row>
    <row r="3" spans="1:10" ht="19.5" thickBot="1">
      <c r="B3" s="2020" t="s">
        <v>294</v>
      </c>
      <c r="C3" s="2020"/>
      <c r="D3" s="2020"/>
      <c r="E3" s="2020"/>
      <c r="F3" s="2020"/>
      <c r="G3" s="2020"/>
      <c r="H3" s="2020"/>
      <c r="I3" s="2020"/>
    </row>
    <row r="4" spans="1:10" ht="30" customHeight="1" thickBot="1">
      <c r="B4" s="2021" t="s">
        <v>295</v>
      </c>
      <c r="C4" s="2022"/>
      <c r="D4" s="2023"/>
      <c r="E4" s="2024"/>
      <c r="F4" s="2024"/>
      <c r="G4" s="2024"/>
      <c r="H4" s="2024"/>
      <c r="I4" s="2025"/>
    </row>
    <row r="5" spans="1:10" ht="30" customHeight="1">
      <c r="B5" s="2026" t="s">
        <v>324</v>
      </c>
      <c r="C5" s="2027"/>
      <c r="D5" s="2028"/>
      <c r="E5" s="2029"/>
      <c r="F5" s="2029"/>
      <c r="G5" s="2029"/>
      <c r="H5" s="2029"/>
      <c r="I5" s="2030"/>
    </row>
    <row r="6" spans="1:10" ht="30" customHeight="1">
      <c r="B6" s="2009" t="s">
        <v>148</v>
      </c>
      <c r="C6" s="2010"/>
      <c r="D6" s="2011"/>
      <c r="E6" s="2012"/>
      <c r="F6" s="2012"/>
      <c r="G6" s="2012"/>
      <c r="H6" s="2012"/>
      <c r="I6" s="2013"/>
    </row>
    <row r="7" spans="1:10" ht="30" customHeight="1">
      <c r="B7" s="2001" t="s">
        <v>149</v>
      </c>
      <c r="C7" s="2002"/>
      <c r="D7" s="160" t="s">
        <v>150</v>
      </c>
      <c r="E7" s="2005"/>
      <c r="F7" s="2006"/>
      <c r="G7" s="2007" t="s">
        <v>151</v>
      </c>
      <c r="H7" s="2014"/>
      <c r="I7" s="2015"/>
    </row>
    <row r="8" spans="1:10" ht="30" customHeight="1" thickBot="1">
      <c r="B8" s="2003"/>
      <c r="C8" s="2004"/>
      <c r="D8" s="161" t="s">
        <v>152</v>
      </c>
      <c r="E8" s="2018"/>
      <c r="F8" s="2019"/>
      <c r="G8" s="2008"/>
      <c r="H8" s="2016"/>
      <c r="I8" s="2017"/>
    </row>
    <row r="9" spans="1:10" ht="30" customHeight="1" thickTop="1" thickBot="1">
      <c r="B9" s="2044" t="s">
        <v>302</v>
      </c>
      <c r="C9" s="162">
        <v>1</v>
      </c>
      <c r="D9" s="163" t="s">
        <v>325</v>
      </c>
      <c r="E9" s="2046" t="s">
        <v>326</v>
      </c>
      <c r="F9" s="2046"/>
      <c r="G9" s="2046"/>
      <c r="H9" s="2046"/>
      <c r="I9" s="2047"/>
    </row>
    <row r="10" spans="1:10" ht="30" customHeight="1">
      <c r="B10" s="2045"/>
      <c r="C10" s="2031">
        <v>2</v>
      </c>
      <c r="D10" s="2049" t="s">
        <v>305</v>
      </c>
      <c r="E10" s="2050" t="s">
        <v>306</v>
      </c>
      <c r="F10" s="2052" t="s">
        <v>307</v>
      </c>
      <c r="G10" s="2053"/>
      <c r="H10" s="2054"/>
      <c r="I10" s="2055" t="s">
        <v>308</v>
      </c>
      <c r="J10" s="172"/>
    </row>
    <row r="11" spans="1:10" ht="30" customHeight="1">
      <c r="B11" s="2045"/>
      <c r="C11" s="2031"/>
      <c r="D11" s="2049"/>
      <c r="E11" s="2051"/>
      <c r="F11" s="164" t="s">
        <v>327</v>
      </c>
      <c r="G11" s="165" t="s">
        <v>328</v>
      </c>
      <c r="H11" s="166" t="s">
        <v>329</v>
      </c>
      <c r="I11" s="2056"/>
      <c r="J11" s="172"/>
    </row>
    <row r="12" spans="1:10" ht="49.5" customHeight="1" thickBot="1">
      <c r="B12" s="2045"/>
      <c r="C12" s="2031"/>
      <c r="D12" s="2049"/>
      <c r="E12" s="167"/>
      <c r="F12" s="168"/>
      <c r="G12" s="169"/>
      <c r="H12" s="170"/>
      <c r="I12" s="171"/>
      <c r="J12" s="172"/>
    </row>
    <row r="13" spans="1:10" ht="30" customHeight="1">
      <c r="B13" s="2045"/>
      <c r="C13" s="2048">
        <v>3</v>
      </c>
      <c r="D13" s="2031" t="s">
        <v>313</v>
      </c>
      <c r="E13" s="2032"/>
      <c r="F13" s="2032"/>
      <c r="G13" s="2032"/>
      <c r="H13" s="2032"/>
      <c r="I13" s="2033"/>
    </row>
    <row r="14" spans="1:10" ht="30" customHeight="1">
      <c r="B14" s="2045"/>
      <c r="C14" s="2048"/>
      <c r="D14" s="2031"/>
      <c r="E14" s="2034"/>
      <c r="F14" s="2034"/>
      <c r="G14" s="2034"/>
      <c r="H14" s="2034"/>
      <c r="I14" s="2035"/>
    </row>
    <row r="15" spans="1:10" ht="30" customHeight="1">
      <c r="B15" s="2045"/>
      <c r="C15" s="2037">
        <v>4</v>
      </c>
      <c r="D15" s="2038" t="s">
        <v>138</v>
      </c>
      <c r="E15" s="2040"/>
      <c r="F15" s="2040"/>
      <c r="G15" s="2040"/>
      <c r="H15" s="2040"/>
      <c r="I15" s="2041"/>
    </row>
    <row r="16" spans="1:10" ht="30" customHeight="1" thickBot="1">
      <c r="B16" s="2045"/>
      <c r="C16" s="2037"/>
      <c r="D16" s="2039"/>
      <c r="E16" s="2042"/>
      <c r="F16" s="2042"/>
      <c r="G16" s="2042"/>
      <c r="H16" s="2042"/>
      <c r="I16" s="2043"/>
    </row>
    <row r="17" spans="1:9" ht="42" customHeight="1">
      <c r="A17" s="172"/>
      <c r="B17" s="2058" t="s">
        <v>315</v>
      </c>
      <c r="C17" s="176">
        <v>1</v>
      </c>
      <c r="D17" s="176" t="s">
        <v>316</v>
      </c>
      <c r="E17" s="2060"/>
      <c r="F17" s="2060"/>
      <c r="G17" s="2060"/>
      <c r="H17" s="2060"/>
      <c r="I17" s="2061"/>
    </row>
    <row r="18" spans="1:9" ht="54" customHeight="1">
      <c r="A18" s="172"/>
      <c r="B18" s="2045"/>
      <c r="C18" s="177">
        <v>2</v>
      </c>
      <c r="D18" s="177" t="s">
        <v>2</v>
      </c>
      <c r="E18" s="2062"/>
      <c r="F18" s="2062"/>
      <c r="G18" s="2062"/>
      <c r="H18" s="2062"/>
      <c r="I18" s="2063"/>
    </row>
    <row r="19" spans="1:9" ht="54" customHeight="1" thickBot="1">
      <c r="A19" s="172"/>
      <c r="B19" s="2059"/>
      <c r="C19" s="175">
        <v>3</v>
      </c>
      <c r="D19" s="175" t="s">
        <v>138</v>
      </c>
      <c r="E19" s="2064"/>
      <c r="F19" s="2065"/>
      <c r="G19" s="2065"/>
      <c r="H19" s="2065"/>
      <c r="I19" s="2066"/>
    </row>
    <row r="20" spans="1:9" ht="24.75" customHeight="1">
      <c r="B20" s="2067" t="s">
        <v>319</v>
      </c>
      <c r="C20" s="2067"/>
      <c r="D20" s="2067"/>
      <c r="E20" s="2067"/>
      <c r="F20" s="2067"/>
      <c r="G20" s="2067"/>
      <c r="H20" s="2067"/>
      <c r="I20" s="2067"/>
    </row>
    <row r="21" spans="1:9" ht="48" customHeight="1">
      <c r="B21" s="2068" t="s">
        <v>320</v>
      </c>
      <c r="C21" s="2068"/>
      <c r="D21" s="2068"/>
      <c r="E21" s="2068"/>
      <c r="F21" s="2068"/>
      <c r="G21" s="2068"/>
      <c r="H21" s="2068"/>
      <c r="I21" s="2068"/>
    </row>
    <row r="22" spans="1:9" ht="39.75" customHeight="1">
      <c r="B22" s="2036" t="s">
        <v>321</v>
      </c>
      <c r="C22" s="2036"/>
      <c r="D22" s="2036"/>
      <c r="E22" s="2036"/>
      <c r="F22" s="2036"/>
      <c r="G22" s="2036"/>
      <c r="H22" s="2036"/>
      <c r="I22" s="2036"/>
    </row>
    <row r="23" spans="1:9" ht="24.75" customHeight="1">
      <c r="B23" s="2057" t="s">
        <v>322</v>
      </c>
      <c r="C23" s="2057"/>
      <c r="D23" s="2057"/>
      <c r="E23" s="2057"/>
      <c r="F23" s="2057"/>
      <c r="G23" s="2057"/>
      <c r="H23" s="2057"/>
      <c r="I23" s="2057"/>
    </row>
    <row r="24" spans="1:9" ht="24.75" customHeight="1">
      <c r="B24" s="2057" t="s">
        <v>323</v>
      </c>
      <c r="C24" s="2057"/>
      <c r="D24" s="2057"/>
      <c r="E24" s="2057"/>
      <c r="F24" s="2057"/>
      <c r="G24" s="2057"/>
      <c r="H24" s="2057"/>
      <c r="I24" s="2057"/>
    </row>
  </sheetData>
  <mergeCells count="34">
    <mergeCell ref="B23:I23"/>
    <mergeCell ref="B24:I24"/>
    <mergeCell ref="B17:B19"/>
    <mergeCell ref="E17:I17"/>
    <mergeCell ref="E18:I18"/>
    <mergeCell ref="E19:I19"/>
    <mergeCell ref="B20:I20"/>
    <mergeCell ref="B21:I21"/>
    <mergeCell ref="D13:D14"/>
    <mergeCell ref="E13:I14"/>
    <mergeCell ref="B22:I22"/>
    <mergeCell ref="C15:C16"/>
    <mergeCell ref="D15:D16"/>
    <mergeCell ref="E15:I16"/>
    <mergeCell ref="B9:B16"/>
    <mergeCell ref="E9:I9"/>
    <mergeCell ref="C13:C14"/>
    <mergeCell ref="C10:C12"/>
    <mergeCell ref="D10:D12"/>
    <mergeCell ref="E10:E11"/>
    <mergeCell ref="F10:H10"/>
    <mergeCell ref="I10:I11"/>
    <mergeCell ref="B3:I3"/>
    <mergeCell ref="B4:D4"/>
    <mergeCell ref="E4:I4"/>
    <mergeCell ref="B5:D5"/>
    <mergeCell ref="E5:I5"/>
    <mergeCell ref="B7:C8"/>
    <mergeCell ref="E7:F7"/>
    <mergeCell ref="G7:G8"/>
    <mergeCell ref="B6:D6"/>
    <mergeCell ref="E6:I6"/>
    <mergeCell ref="H7:I8"/>
    <mergeCell ref="E8:F8"/>
  </mergeCells>
  <phoneticPr fontId="4"/>
  <pageMargins left="0.7" right="0.7" top="0.75" bottom="0.75" header="0.3" footer="0.3"/>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J24"/>
  <sheetViews>
    <sheetView workbookViewId="0">
      <selection activeCell="R21" sqref="R21"/>
    </sheetView>
  </sheetViews>
  <sheetFormatPr defaultColWidth="9" defaultRowHeight="13"/>
  <cols>
    <col min="1" max="1" width="1.90625" style="156" customWidth="1"/>
    <col min="2" max="2" width="10.08984375" style="156" customWidth="1"/>
    <col min="3" max="3" width="3.6328125" style="156" customWidth="1"/>
    <col min="4" max="4" width="18.7265625" style="156" customWidth="1"/>
    <col min="5" max="9" width="12.6328125" style="156" customWidth="1"/>
    <col min="10" max="12" width="9" style="156"/>
    <col min="13" max="13" width="9" style="156" customWidth="1"/>
    <col min="14" max="16384" width="9" style="156"/>
  </cols>
  <sheetData>
    <row r="1" spans="1:10" s="112" customFormat="1" ht="14">
      <c r="A1" s="327" t="s">
        <v>1368</v>
      </c>
      <c r="B1" s="208"/>
      <c r="C1" s="208"/>
      <c r="D1" s="208"/>
      <c r="E1" s="208"/>
      <c r="F1" s="208"/>
      <c r="G1" s="208"/>
      <c r="H1" s="208"/>
    </row>
    <row r="2" spans="1:10" ht="14">
      <c r="B2" s="157"/>
      <c r="C2" s="157"/>
      <c r="I2" s="158" t="s">
        <v>451</v>
      </c>
      <c r="J2" s="159"/>
    </row>
    <row r="3" spans="1:10" ht="19.5" thickBot="1">
      <c r="B3" s="2020" t="s">
        <v>294</v>
      </c>
      <c r="C3" s="2020"/>
      <c r="D3" s="2020"/>
      <c r="E3" s="2020"/>
      <c r="F3" s="2020"/>
      <c r="G3" s="2020"/>
      <c r="H3" s="2020"/>
      <c r="I3" s="2020"/>
    </row>
    <row r="4" spans="1:10" ht="30" customHeight="1" thickBot="1">
      <c r="B4" s="2021" t="s">
        <v>295</v>
      </c>
      <c r="C4" s="2022"/>
      <c r="D4" s="2023"/>
      <c r="E4" s="2024" t="s">
        <v>296</v>
      </c>
      <c r="F4" s="2024"/>
      <c r="G4" s="2024"/>
      <c r="H4" s="2024"/>
      <c r="I4" s="2025"/>
    </row>
    <row r="5" spans="1:10" ht="30" customHeight="1">
      <c r="B5" s="2026" t="s">
        <v>297</v>
      </c>
      <c r="C5" s="2027"/>
      <c r="D5" s="2028"/>
      <c r="E5" s="2029" t="s">
        <v>298</v>
      </c>
      <c r="F5" s="2029"/>
      <c r="G5" s="2029"/>
      <c r="H5" s="2029"/>
      <c r="I5" s="2030"/>
    </row>
    <row r="6" spans="1:10" ht="30" customHeight="1">
      <c r="B6" s="2009" t="s">
        <v>148</v>
      </c>
      <c r="C6" s="2010"/>
      <c r="D6" s="2011"/>
      <c r="E6" s="2012" t="s">
        <v>299</v>
      </c>
      <c r="F6" s="2012"/>
      <c r="G6" s="2012"/>
      <c r="H6" s="2012"/>
      <c r="I6" s="2013"/>
    </row>
    <row r="7" spans="1:10" ht="30" customHeight="1">
      <c r="B7" s="2001" t="s">
        <v>149</v>
      </c>
      <c r="C7" s="2002"/>
      <c r="D7" s="160" t="s">
        <v>150</v>
      </c>
      <c r="E7" s="2005" t="s">
        <v>300</v>
      </c>
      <c r="F7" s="2006"/>
      <c r="G7" s="2007" t="s">
        <v>151</v>
      </c>
      <c r="H7" s="2014" t="s">
        <v>301</v>
      </c>
      <c r="I7" s="2015"/>
    </row>
    <row r="8" spans="1:10" ht="30" customHeight="1" thickBot="1">
      <c r="B8" s="2003"/>
      <c r="C8" s="2004"/>
      <c r="D8" s="161" t="s">
        <v>152</v>
      </c>
      <c r="E8" s="2018" t="s">
        <v>300</v>
      </c>
      <c r="F8" s="2019"/>
      <c r="G8" s="2008"/>
      <c r="H8" s="2016"/>
      <c r="I8" s="2017"/>
    </row>
    <row r="9" spans="1:10" ht="30" customHeight="1" thickTop="1" thickBot="1">
      <c r="B9" s="2044" t="s">
        <v>302</v>
      </c>
      <c r="C9" s="162">
        <v>1</v>
      </c>
      <c r="D9" s="163" t="s">
        <v>303</v>
      </c>
      <c r="E9" s="2046" t="s">
        <v>304</v>
      </c>
      <c r="F9" s="2046"/>
      <c r="G9" s="2046"/>
      <c r="H9" s="2046"/>
      <c r="I9" s="2047"/>
    </row>
    <row r="10" spans="1:10" ht="30" customHeight="1">
      <c r="B10" s="2045"/>
      <c r="C10" s="2031">
        <v>2</v>
      </c>
      <c r="D10" s="2049" t="s">
        <v>305</v>
      </c>
      <c r="E10" s="2050" t="s">
        <v>306</v>
      </c>
      <c r="F10" s="2052" t="s">
        <v>307</v>
      </c>
      <c r="G10" s="2053"/>
      <c r="H10" s="2054"/>
      <c r="I10" s="2055" t="s">
        <v>308</v>
      </c>
    </row>
    <row r="11" spans="1:10" ht="30" customHeight="1">
      <c r="B11" s="2045"/>
      <c r="C11" s="2031"/>
      <c r="D11" s="2049"/>
      <c r="E11" s="2051"/>
      <c r="F11" s="164" t="s">
        <v>309</v>
      </c>
      <c r="G11" s="165" t="s">
        <v>310</v>
      </c>
      <c r="H11" s="166" t="s">
        <v>311</v>
      </c>
      <c r="I11" s="2056"/>
    </row>
    <row r="12" spans="1:10" ht="49.5" customHeight="1" thickBot="1">
      <c r="B12" s="2045"/>
      <c r="C12" s="2031"/>
      <c r="D12" s="2049"/>
      <c r="E12" s="167">
        <v>20</v>
      </c>
      <c r="F12" s="168">
        <v>10</v>
      </c>
      <c r="G12" s="169">
        <v>10</v>
      </c>
      <c r="H12" s="170"/>
      <c r="I12" s="171" t="s">
        <v>312</v>
      </c>
    </row>
    <row r="13" spans="1:10" ht="30" customHeight="1">
      <c r="B13" s="2045"/>
      <c r="C13" s="2048">
        <v>3</v>
      </c>
      <c r="D13" s="2031" t="s">
        <v>313</v>
      </c>
      <c r="E13" s="2032" t="s">
        <v>314</v>
      </c>
      <c r="F13" s="2032"/>
      <c r="G13" s="2032"/>
      <c r="H13" s="2032"/>
      <c r="I13" s="2033"/>
    </row>
    <row r="14" spans="1:10" ht="30" customHeight="1">
      <c r="B14" s="2045"/>
      <c r="C14" s="2048"/>
      <c r="D14" s="2031"/>
      <c r="E14" s="2034"/>
      <c r="F14" s="2034"/>
      <c r="G14" s="2034"/>
      <c r="H14" s="2034"/>
      <c r="I14" s="2035"/>
    </row>
    <row r="15" spans="1:10" ht="30" customHeight="1">
      <c r="B15" s="2045"/>
      <c r="C15" s="2037">
        <v>4</v>
      </c>
      <c r="D15" s="2038" t="s">
        <v>138</v>
      </c>
      <c r="E15" s="2040"/>
      <c r="F15" s="2040"/>
      <c r="G15" s="2040"/>
      <c r="H15" s="2040"/>
      <c r="I15" s="2041"/>
    </row>
    <row r="16" spans="1:10" ht="30" customHeight="1" thickBot="1">
      <c r="B16" s="2045"/>
      <c r="C16" s="2037"/>
      <c r="D16" s="2039"/>
      <c r="E16" s="2042"/>
      <c r="F16" s="2042"/>
      <c r="G16" s="2042"/>
      <c r="H16" s="2042"/>
      <c r="I16" s="2043"/>
    </row>
    <row r="17" spans="1:9" ht="42" customHeight="1">
      <c r="A17" s="172"/>
      <c r="B17" s="2069" t="s">
        <v>315</v>
      </c>
      <c r="C17" s="173">
        <v>1</v>
      </c>
      <c r="D17" s="173" t="s">
        <v>316</v>
      </c>
      <c r="E17" s="2072" t="s">
        <v>317</v>
      </c>
      <c r="F17" s="2072"/>
      <c r="G17" s="2072"/>
      <c r="H17" s="2072"/>
      <c r="I17" s="2073"/>
    </row>
    <row r="18" spans="1:9" ht="54" customHeight="1">
      <c r="A18" s="172"/>
      <c r="B18" s="2070"/>
      <c r="C18" s="174">
        <v>2</v>
      </c>
      <c r="D18" s="174" t="s">
        <v>2</v>
      </c>
      <c r="E18" s="2074" t="s">
        <v>318</v>
      </c>
      <c r="F18" s="2074"/>
      <c r="G18" s="2074"/>
      <c r="H18" s="2074"/>
      <c r="I18" s="2075"/>
    </row>
    <row r="19" spans="1:9" ht="54" customHeight="1" thickBot="1">
      <c r="A19" s="172"/>
      <c r="B19" s="2071"/>
      <c r="C19" s="175">
        <v>3</v>
      </c>
      <c r="D19" s="175" t="s">
        <v>138</v>
      </c>
      <c r="E19" s="2076"/>
      <c r="F19" s="2076"/>
      <c r="G19" s="2076"/>
      <c r="H19" s="2076"/>
      <c r="I19" s="2077"/>
    </row>
    <row r="20" spans="1:9" ht="24.75" customHeight="1">
      <c r="B20" s="2067" t="s">
        <v>319</v>
      </c>
      <c r="C20" s="2067"/>
      <c r="D20" s="2067"/>
      <c r="E20" s="2067"/>
      <c r="F20" s="2067"/>
      <c r="G20" s="2067"/>
      <c r="H20" s="2067"/>
      <c r="I20" s="2067"/>
    </row>
    <row r="21" spans="1:9" ht="48" customHeight="1">
      <c r="B21" s="2036" t="s">
        <v>320</v>
      </c>
      <c r="C21" s="2036"/>
      <c r="D21" s="2036"/>
      <c r="E21" s="2036"/>
      <c r="F21" s="2036"/>
      <c r="G21" s="2036"/>
      <c r="H21" s="2036"/>
      <c r="I21" s="2036"/>
    </row>
    <row r="22" spans="1:9" ht="39.75" customHeight="1">
      <c r="B22" s="2036" t="s">
        <v>321</v>
      </c>
      <c r="C22" s="2036"/>
      <c r="D22" s="2036"/>
      <c r="E22" s="2036"/>
      <c r="F22" s="2036"/>
      <c r="G22" s="2036"/>
      <c r="H22" s="2036"/>
      <c r="I22" s="2036"/>
    </row>
    <row r="23" spans="1:9" ht="24.75" customHeight="1">
      <c r="B23" s="2057" t="s">
        <v>322</v>
      </c>
      <c r="C23" s="2057"/>
      <c r="D23" s="2057"/>
      <c r="E23" s="2057"/>
      <c r="F23" s="2057"/>
      <c r="G23" s="2057"/>
      <c r="H23" s="2057"/>
      <c r="I23" s="2057"/>
    </row>
    <row r="24" spans="1:9" ht="24.75" customHeight="1">
      <c r="B24" s="2057" t="s">
        <v>323</v>
      </c>
      <c r="C24" s="2057"/>
      <c r="D24" s="2057"/>
      <c r="E24" s="2057"/>
      <c r="F24" s="2057"/>
      <c r="G24" s="2057"/>
      <c r="H24" s="2057"/>
      <c r="I24" s="2057"/>
    </row>
  </sheetData>
  <mergeCells count="34">
    <mergeCell ref="B23:I23"/>
    <mergeCell ref="B24:I24"/>
    <mergeCell ref="B17:B19"/>
    <mergeCell ref="E17:I17"/>
    <mergeCell ref="E18:I18"/>
    <mergeCell ref="E19:I19"/>
    <mergeCell ref="B20:I20"/>
    <mergeCell ref="B21:I21"/>
    <mergeCell ref="D13:D14"/>
    <mergeCell ref="E13:I14"/>
    <mergeCell ref="B22:I22"/>
    <mergeCell ref="C15:C16"/>
    <mergeCell ref="D15:D16"/>
    <mergeCell ref="E15:I16"/>
    <mergeCell ref="B9:B16"/>
    <mergeCell ref="E9:I9"/>
    <mergeCell ref="C13:C14"/>
    <mergeCell ref="C10:C12"/>
    <mergeCell ref="D10:D12"/>
    <mergeCell ref="E10:E11"/>
    <mergeCell ref="F10:H10"/>
    <mergeCell ref="I10:I11"/>
    <mergeCell ref="B3:I3"/>
    <mergeCell ref="B4:D4"/>
    <mergeCell ref="E4:I4"/>
    <mergeCell ref="B5:D5"/>
    <mergeCell ref="E5:I5"/>
    <mergeCell ref="B7:C8"/>
    <mergeCell ref="E7:F7"/>
    <mergeCell ref="G7:G8"/>
    <mergeCell ref="B6:D6"/>
    <mergeCell ref="E6:I6"/>
    <mergeCell ref="H7:I8"/>
    <mergeCell ref="E8:F8"/>
  </mergeCells>
  <phoneticPr fontId="4"/>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A1:J24"/>
  <sheetViews>
    <sheetView workbookViewId="0">
      <selection activeCell="A2" sqref="A2"/>
    </sheetView>
  </sheetViews>
  <sheetFormatPr defaultColWidth="9" defaultRowHeight="13"/>
  <cols>
    <col min="1" max="1" width="1.90625" style="156" customWidth="1"/>
    <col min="2" max="2" width="10.08984375" style="156" customWidth="1"/>
    <col min="3" max="3" width="3.6328125" style="156" customWidth="1"/>
    <col min="4" max="4" width="18.7265625" style="156" customWidth="1"/>
    <col min="5" max="9" width="12.6328125" style="156" customWidth="1"/>
    <col min="10" max="12" width="9" style="156"/>
    <col min="13" max="13" width="9" style="156" customWidth="1"/>
    <col min="14" max="16384" width="9" style="156"/>
  </cols>
  <sheetData>
    <row r="1" spans="1:10" s="112" customFormat="1" ht="14">
      <c r="A1" s="207" t="s">
        <v>1369</v>
      </c>
      <c r="B1" s="327"/>
      <c r="C1" s="208"/>
      <c r="D1" s="208"/>
      <c r="E1" s="208"/>
      <c r="F1" s="208"/>
      <c r="G1" s="208"/>
      <c r="H1" s="208"/>
    </row>
    <row r="2" spans="1:10" ht="14">
      <c r="B2" s="157"/>
      <c r="C2" s="157"/>
      <c r="I2" s="158" t="s">
        <v>451</v>
      </c>
      <c r="J2" s="159"/>
    </row>
    <row r="3" spans="1:10" ht="19.5" thickBot="1">
      <c r="B3" s="2084" t="s">
        <v>294</v>
      </c>
      <c r="C3" s="2084"/>
      <c r="D3" s="2084"/>
      <c r="E3" s="2084"/>
      <c r="F3" s="2084"/>
      <c r="G3" s="2084"/>
      <c r="H3" s="2084"/>
      <c r="I3" s="2084"/>
    </row>
    <row r="4" spans="1:10" ht="30" customHeight="1" thickTop="1" thickBot="1">
      <c r="B4" s="2085" t="s">
        <v>295</v>
      </c>
      <c r="C4" s="2086"/>
      <c r="D4" s="2087"/>
      <c r="E4" s="2088" t="s">
        <v>330</v>
      </c>
      <c r="F4" s="2088"/>
      <c r="G4" s="2088"/>
      <c r="H4" s="2088"/>
      <c r="I4" s="2089"/>
    </row>
    <row r="5" spans="1:10" ht="30" customHeight="1">
      <c r="B5" s="2090" t="s">
        <v>331</v>
      </c>
      <c r="C5" s="2027"/>
      <c r="D5" s="2028"/>
      <c r="E5" s="2029" t="s">
        <v>332</v>
      </c>
      <c r="F5" s="2029"/>
      <c r="G5" s="2029"/>
      <c r="H5" s="2029"/>
      <c r="I5" s="2091"/>
    </row>
    <row r="6" spans="1:10" ht="30" customHeight="1">
      <c r="B6" s="2080" t="s">
        <v>148</v>
      </c>
      <c r="C6" s="2010"/>
      <c r="D6" s="2011"/>
      <c r="E6" s="2012" t="s">
        <v>333</v>
      </c>
      <c r="F6" s="2012"/>
      <c r="G6" s="2012"/>
      <c r="H6" s="2012"/>
      <c r="I6" s="2081"/>
    </row>
    <row r="7" spans="1:10" ht="30" customHeight="1">
      <c r="B7" s="2078" t="s">
        <v>149</v>
      </c>
      <c r="C7" s="2002"/>
      <c r="D7" s="160" t="s">
        <v>150</v>
      </c>
      <c r="E7" s="2005" t="s">
        <v>334</v>
      </c>
      <c r="F7" s="2006"/>
      <c r="G7" s="2007" t="s">
        <v>151</v>
      </c>
      <c r="H7" s="2014" t="s">
        <v>335</v>
      </c>
      <c r="I7" s="2082"/>
    </row>
    <row r="8" spans="1:10" ht="30" customHeight="1" thickBot="1">
      <c r="B8" s="2079"/>
      <c r="C8" s="2004"/>
      <c r="D8" s="161" t="s">
        <v>152</v>
      </c>
      <c r="E8" s="2018" t="s">
        <v>334</v>
      </c>
      <c r="F8" s="2019"/>
      <c r="G8" s="2008"/>
      <c r="H8" s="2016"/>
      <c r="I8" s="2083"/>
    </row>
    <row r="9" spans="1:10" ht="30" customHeight="1" thickTop="1" thickBot="1">
      <c r="B9" s="2099" t="s">
        <v>302</v>
      </c>
      <c r="C9" s="162">
        <v>1</v>
      </c>
      <c r="D9" s="163" t="s">
        <v>336</v>
      </c>
      <c r="E9" s="2046" t="s">
        <v>337</v>
      </c>
      <c r="F9" s="2046"/>
      <c r="G9" s="2046"/>
      <c r="H9" s="2046"/>
      <c r="I9" s="2102"/>
    </row>
    <row r="10" spans="1:10" ht="30" customHeight="1">
      <c r="B10" s="2100"/>
      <c r="C10" s="2031">
        <v>2</v>
      </c>
      <c r="D10" s="2049" t="s">
        <v>305</v>
      </c>
      <c r="E10" s="2050" t="s">
        <v>306</v>
      </c>
      <c r="F10" s="2052" t="s">
        <v>307</v>
      </c>
      <c r="G10" s="2053"/>
      <c r="H10" s="2054"/>
      <c r="I10" s="2103" t="s">
        <v>308</v>
      </c>
    </row>
    <row r="11" spans="1:10" ht="30" customHeight="1">
      <c r="B11" s="2100"/>
      <c r="C11" s="2031"/>
      <c r="D11" s="2049"/>
      <c r="E11" s="2051"/>
      <c r="F11" s="164" t="s">
        <v>338</v>
      </c>
      <c r="G11" s="165" t="s">
        <v>339</v>
      </c>
      <c r="H11" s="166" t="s">
        <v>340</v>
      </c>
      <c r="I11" s="2104"/>
    </row>
    <row r="12" spans="1:10" ht="49.5" customHeight="1" thickBot="1">
      <c r="B12" s="2100"/>
      <c r="C12" s="2031"/>
      <c r="D12" s="2049"/>
      <c r="E12" s="167">
        <v>20</v>
      </c>
      <c r="F12" s="168">
        <v>10</v>
      </c>
      <c r="G12" s="169">
        <v>10</v>
      </c>
      <c r="H12" s="170"/>
      <c r="I12" s="178" t="s">
        <v>341</v>
      </c>
    </row>
    <row r="13" spans="1:10" ht="30" customHeight="1">
      <c r="B13" s="2100"/>
      <c r="C13" s="2048">
        <v>3</v>
      </c>
      <c r="D13" s="2031" t="s">
        <v>313</v>
      </c>
      <c r="E13" s="2032" t="s">
        <v>342</v>
      </c>
      <c r="F13" s="2032"/>
      <c r="G13" s="2032"/>
      <c r="H13" s="2032"/>
      <c r="I13" s="2092"/>
    </row>
    <row r="14" spans="1:10" ht="30" customHeight="1">
      <c r="B14" s="2100"/>
      <c r="C14" s="2048"/>
      <c r="D14" s="2031"/>
      <c r="E14" s="2034"/>
      <c r="F14" s="2034"/>
      <c r="G14" s="2034"/>
      <c r="H14" s="2034"/>
      <c r="I14" s="2093"/>
    </row>
    <row r="15" spans="1:10" ht="30" customHeight="1">
      <c r="B15" s="2100"/>
      <c r="C15" s="2037">
        <v>4</v>
      </c>
      <c r="D15" s="2038" t="s">
        <v>138</v>
      </c>
      <c r="E15" s="2040"/>
      <c r="F15" s="2040"/>
      <c r="G15" s="2040"/>
      <c r="H15" s="2040"/>
      <c r="I15" s="2096"/>
    </row>
    <row r="16" spans="1:10" ht="30" customHeight="1" thickBot="1">
      <c r="B16" s="2101"/>
      <c r="C16" s="2094"/>
      <c r="D16" s="2095"/>
      <c r="E16" s="2097"/>
      <c r="F16" s="2097"/>
      <c r="G16" s="2097"/>
      <c r="H16" s="2097"/>
      <c r="I16" s="2098"/>
    </row>
    <row r="17" spans="1:9" ht="42" customHeight="1">
      <c r="A17" s="172"/>
      <c r="B17" s="2069" t="s">
        <v>315</v>
      </c>
      <c r="C17" s="173">
        <v>1</v>
      </c>
      <c r="D17" s="173" t="s">
        <v>316</v>
      </c>
      <c r="E17" s="2072" t="s">
        <v>317</v>
      </c>
      <c r="F17" s="2072"/>
      <c r="G17" s="2072"/>
      <c r="H17" s="2072"/>
      <c r="I17" s="2073"/>
    </row>
    <row r="18" spans="1:9" ht="54" customHeight="1">
      <c r="A18" s="172"/>
      <c r="B18" s="2070"/>
      <c r="C18" s="174">
        <v>2</v>
      </c>
      <c r="D18" s="174" t="s">
        <v>2</v>
      </c>
      <c r="E18" s="2074" t="s">
        <v>343</v>
      </c>
      <c r="F18" s="2074"/>
      <c r="G18" s="2074"/>
      <c r="H18" s="2074"/>
      <c r="I18" s="2075"/>
    </row>
    <row r="19" spans="1:9" ht="54" customHeight="1" thickBot="1">
      <c r="A19" s="172"/>
      <c r="B19" s="2071"/>
      <c r="C19" s="175">
        <v>3</v>
      </c>
      <c r="D19" s="175" t="s">
        <v>138</v>
      </c>
      <c r="E19" s="2076"/>
      <c r="F19" s="2076"/>
      <c r="G19" s="2076"/>
      <c r="H19" s="2076"/>
      <c r="I19" s="2077"/>
    </row>
    <row r="20" spans="1:9" ht="24.75" customHeight="1">
      <c r="B20" s="2067" t="s">
        <v>319</v>
      </c>
      <c r="C20" s="2067"/>
      <c r="D20" s="2067"/>
      <c r="E20" s="2067"/>
      <c r="F20" s="2067"/>
      <c r="G20" s="2067"/>
      <c r="H20" s="2067"/>
      <c r="I20" s="2067"/>
    </row>
    <row r="21" spans="1:9" ht="48" customHeight="1">
      <c r="B21" s="2036" t="s">
        <v>320</v>
      </c>
      <c r="C21" s="2036"/>
      <c r="D21" s="2036"/>
      <c r="E21" s="2036"/>
      <c r="F21" s="2036"/>
      <c r="G21" s="2036"/>
      <c r="H21" s="2036"/>
      <c r="I21" s="2036"/>
    </row>
    <row r="22" spans="1:9" ht="39.75" customHeight="1">
      <c r="B22" s="2036" t="s">
        <v>321</v>
      </c>
      <c r="C22" s="2036"/>
      <c r="D22" s="2036"/>
      <c r="E22" s="2036"/>
      <c r="F22" s="2036"/>
      <c r="G22" s="2036"/>
      <c r="H22" s="2036"/>
      <c r="I22" s="2036"/>
    </row>
    <row r="23" spans="1:9" ht="24.75" customHeight="1">
      <c r="B23" s="2057" t="s">
        <v>344</v>
      </c>
      <c r="C23" s="2057"/>
      <c r="D23" s="2057"/>
      <c r="E23" s="2057"/>
      <c r="F23" s="2057"/>
      <c r="G23" s="2057"/>
      <c r="H23" s="2057"/>
      <c r="I23" s="2057"/>
    </row>
    <row r="24" spans="1:9" ht="24.75" customHeight="1">
      <c r="B24" s="2057" t="s">
        <v>323</v>
      </c>
      <c r="C24" s="2057"/>
      <c r="D24" s="2057"/>
      <c r="E24" s="2057"/>
      <c r="F24" s="2057"/>
      <c r="G24" s="2057"/>
      <c r="H24" s="2057"/>
      <c r="I24" s="2057"/>
    </row>
  </sheetData>
  <mergeCells count="34">
    <mergeCell ref="B23:I23"/>
    <mergeCell ref="B24:I24"/>
    <mergeCell ref="B17:B19"/>
    <mergeCell ref="E17:I17"/>
    <mergeCell ref="E18:I18"/>
    <mergeCell ref="E19:I19"/>
    <mergeCell ref="B20:I20"/>
    <mergeCell ref="B21:I21"/>
    <mergeCell ref="D13:D14"/>
    <mergeCell ref="E13:I14"/>
    <mergeCell ref="B22:I22"/>
    <mergeCell ref="C15:C16"/>
    <mergeCell ref="D15:D16"/>
    <mergeCell ref="E15:I16"/>
    <mergeCell ref="B9:B16"/>
    <mergeCell ref="E9:I9"/>
    <mergeCell ref="C13:C14"/>
    <mergeCell ref="C10:C12"/>
    <mergeCell ref="D10:D12"/>
    <mergeCell ref="E10:E11"/>
    <mergeCell ref="F10:H10"/>
    <mergeCell ref="I10:I11"/>
    <mergeCell ref="B3:I3"/>
    <mergeCell ref="B4:D4"/>
    <mergeCell ref="E4:I4"/>
    <mergeCell ref="B5:D5"/>
    <mergeCell ref="E5:I5"/>
    <mergeCell ref="B7:C8"/>
    <mergeCell ref="E7:F7"/>
    <mergeCell ref="G7:G8"/>
    <mergeCell ref="B6:D6"/>
    <mergeCell ref="E6:I6"/>
    <mergeCell ref="H7:I8"/>
    <mergeCell ref="E8:F8"/>
  </mergeCells>
  <phoneticPr fontId="4"/>
  <printOptions horizontalCentered="1"/>
  <pageMargins left="0.70866141732283472" right="0.70866141732283472" top="0.74803149606299213" bottom="0.74803149606299213" header="0.31496062992125984" footer="0.31496062992125984"/>
  <pageSetup paperSize="9" scale="83"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sheetPr>
  <dimension ref="A1:H42"/>
  <sheetViews>
    <sheetView view="pageBreakPreview" zoomScaleNormal="100" zoomScaleSheetLayoutView="100" workbookViewId="0">
      <selection activeCell="A3" sqref="A3"/>
    </sheetView>
  </sheetViews>
  <sheetFormatPr defaultRowHeight="13"/>
  <cols>
    <col min="1" max="1" width="23.26953125" customWidth="1"/>
    <col min="2" max="2" width="17.7265625" customWidth="1"/>
    <col min="3" max="3" width="17.90625" customWidth="1"/>
    <col min="4" max="4" width="19.08984375" customWidth="1"/>
    <col min="5" max="5" width="20.6328125" customWidth="1"/>
    <col min="6" max="6" width="17" customWidth="1"/>
    <col min="7" max="18" width="20.6328125" customWidth="1"/>
  </cols>
  <sheetData>
    <row r="1" spans="1:8" s="112" customFormat="1" ht="14">
      <c r="A1" s="327" t="s">
        <v>463</v>
      </c>
      <c r="B1" s="208"/>
      <c r="C1" s="208"/>
      <c r="D1" s="208"/>
      <c r="E1" s="208"/>
      <c r="F1" s="208"/>
      <c r="G1" s="208"/>
      <c r="H1" s="208"/>
    </row>
    <row r="2" spans="1:8" ht="46.5" customHeight="1">
      <c r="A2" s="2123" t="s">
        <v>1374</v>
      </c>
      <c r="B2" s="2124"/>
      <c r="C2" s="2124"/>
      <c r="D2" s="2124"/>
      <c r="E2" s="2124"/>
      <c r="F2" s="2124"/>
    </row>
    <row r="3" spans="1:8" ht="30" customHeight="1">
      <c r="F3" t="s">
        <v>16</v>
      </c>
    </row>
    <row r="4" spans="1:8" ht="30" customHeight="1">
      <c r="C4" t="s">
        <v>17</v>
      </c>
      <c r="E4" t="s">
        <v>364</v>
      </c>
    </row>
    <row r="5" spans="1:8" ht="30" customHeight="1"/>
    <row r="6" spans="1:8" ht="30" customHeight="1">
      <c r="C6" t="s">
        <v>18</v>
      </c>
    </row>
    <row r="7" spans="1:8" ht="30" customHeight="1"/>
    <row r="8" spans="1:8" ht="30" customHeight="1">
      <c r="C8" t="s">
        <v>19</v>
      </c>
      <c r="F8" t="s">
        <v>20</v>
      </c>
    </row>
    <row r="9" spans="1:8" ht="30" customHeight="1">
      <c r="C9" t="s">
        <v>150</v>
      </c>
    </row>
    <row r="10" spans="1:8" ht="30" customHeight="1" thickBot="1">
      <c r="A10" t="s">
        <v>143</v>
      </c>
    </row>
    <row r="11" spans="1:8" ht="34.5" customHeight="1" thickTop="1">
      <c r="A11" s="44" t="s">
        <v>144</v>
      </c>
      <c r="B11" s="2125" t="s">
        <v>200</v>
      </c>
      <c r="C11" s="2125"/>
      <c r="D11" s="2125"/>
      <c r="E11" s="2125"/>
      <c r="F11" s="2126"/>
    </row>
    <row r="12" spans="1:8" ht="42" customHeight="1">
      <c r="A12" s="45" t="s">
        <v>201</v>
      </c>
      <c r="B12" s="2127"/>
      <c r="C12" s="2127"/>
      <c r="D12" s="2127"/>
      <c r="E12" s="2127"/>
      <c r="F12" s="2128"/>
    </row>
    <row r="13" spans="1:8" ht="42" customHeight="1">
      <c r="A13" s="2129" t="s">
        <v>202</v>
      </c>
      <c r="B13" s="2107"/>
      <c r="C13" s="2108"/>
      <c r="D13" s="2108"/>
      <c r="E13" s="2108"/>
      <c r="F13" s="2109"/>
    </row>
    <row r="14" spans="1:8" ht="42" customHeight="1">
      <c r="A14" s="2130"/>
      <c r="B14" s="2131" t="s">
        <v>203</v>
      </c>
      <c r="C14" s="2132"/>
      <c r="D14" s="2132"/>
      <c r="E14" s="2132"/>
      <c r="F14" s="2133"/>
    </row>
    <row r="15" spans="1:8" ht="42" customHeight="1">
      <c r="A15" s="46" t="s">
        <v>204</v>
      </c>
      <c r="B15" s="47" t="s">
        <v>205</v>
      </c>
      <c r="C15" s="48"/>
      <c r="D15" s="48"/>
      <c r="E15" s="48"/>
      <c r="F15" s="49"/>
    </row>
    <row r="16" spans="1:8" ht="42" customHeight="1">
      <c r="A16" s="2105" t="s">
        <v>206</v>
      </c>
      <c r="B16" s="3" t="s">
        <v>207</v>
      </c>
      <c r="C16" s="10"/>
      <c r="D16" s="1828"/>
      <c r="E16" s="1828"/>
      <c r="F16" s="51"/>
    </row>
    <row r="17" spans="1:6" ht="42" customHeight="1">
      <c r="A17" s="2105"/>
      <c r="B17" s="2115"/>
      <c r="C17" s="2116"/>
      <c r="D17" s="2116"/>
      <c r="E17" s="2116"/>
      <c r="F17" s="2117"/>
    </row>
    <row r="18" spans="1:6" ht="42" customHeight="1">
      <c r="A18" s="2114"/>
      <c r="B18" s="2118"/>
      <c r="C18" s="2119"/>
      <c r="D18" s="2119"/>
      <c r="E18" s="2119"/>
      <c r="F18" s="2120"/>
    </row>
    <row r="19" spans="1:6" ht="45" customHeight="1">
      <c r="A19" s="50" t="s">
        <v>208</v>
      </c>
      <c r="B19" s="2121"/>
      <c r="C19" s="2121"/>
      <c r="D19" s="2121"/>
      <c r="E19" s="2121"/>
      <c r="F19" s="2122"/>
    </row>
    <row r="20" spans="1:6" ht="30" customHeight="1">
      <c r="A20" s="2105" t="s">
        <v>209</v>
      </c>
      <c r="B20" s="2107" t="s">
        <v>210</v>
      </c>
      <c r="C20" s="2108"/>
      <c r="D20" s="2108"/>
      <c r="E20" s="2108"/>
      <c r="F20" s="2109"/>
    </row>
    <row r="21" spans="1:6" ht="30" customHeight="1" thickBot="1">
      <c r="A21" s="2106"/>
      <c r="B21" s="2110"/>
      <c r="C21" s="2111"/>
      <c r="D21" s="2111"/>
      <c r="E21" s="2111"/>
      <c r="F21" s="2112"/>
    </row>
    <row r="22" spans="1:6" ht="30" customHeight="1" thickTop="1"/>
    <row r="23" spans="1:6" ht="30" customHeight="1">
      <c r="A23" t="s">
        <v>29</v>
      </c>
    </row>
    <row r="24" spans="1:6" ht="30" customHeight="1">
      <c r="A24" s="2113" t="s">
        <v>162</v>
      </c>
      <c r="B24" s="2113"/>
      <c r="C24" s="2113"/>
      <c r="D24" s="2113"/>
      <c r="E24" s="2113"/>
      <c r="F24" s="2113"/>
    </row>
    <row r="25" spans="1:6" ht="30" customHeight="1">
      <c r="A25" t="s">
        <v>163</v>
      </c>
    </row>
    <row r="26" spans="1:6" ht="30" customHeight="1">
      <c r="A26" t="s">
        <v>164</v>
      </c>
    </row>
    <row r="27" spans="1:6" ht="30" customHeight="1">
      <c r="A27" t="s">
        <v>165</v>
      </c>
    </row>
    <row r="28" spans="1:6" ht="30" customHeight="1">
      <c r="A28" t="s">
        <v>166</v>
      </c>
    </row>
    <row r="29" spans="1:6" ht="30" customHeight="1">
      <c r="A29" s="209" t="s">
        <v>362</v>
      </c>
    </row>
    <row r="30" spans="1:6" ht="30" customHeight="1">
      <c r="A30" s="209" t="s">
        <v>363</v>
      </c>
    </row>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0:A21"/>
    <mergeCell ref="B20:F21"/>
    <mergeCell ref="A24:F24"/>
    <mergeCell ref="A16:A18"/>
    <mergeCell ref="D16:E16"/>
    <mergeCell ref="B17:F18"/>
    <mergeCell ref="B19:F19"/>
  </mergeCells>
  <phoneticPr fontId="4"/>
  <printOptions horizontalCentered="1"/>
  <pageMargins left="0.59055118110236227" right="0.39370078740157483" top="0.59055118110236227" bottom="0.39370078740157483" header="0.39370078740157483" footer="0.19685039370078741"/>
  <pageSetup paperSize="9" scale="79"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sheetPr>
  <dimension ref="A1:F42"/>
  <sheetViews>
    <sheetView view="pageBreakPreview" zoomScaleNormal="100" zoomScaleSheetLayoutView="100" workbookViewId="0">
      <selection activeCell="A2" sqref="A2:F2"/>
    </sheetView>
  </sheetViews>
  <sheetFormatPr defaultRowHeight="13"/>
  <cols>
    <col min="1" max="1" width="23.26953125" customWidth="1"/>
    <col min="2" max="2" width="17.7265625" customWidth="1"/>
    <col min="3" max="3" width="17.90625" customWidth="1"/>
    <col min="4" max="4" width="19.08984375" customWidth="1"/>
    <col min="5" max="5" width="20.6328125" customWidth="1"/>
    <col min="6" max="6" width="17" customWidth="1"/>
    <col min="7" max="7" width="10.90625" customWidth="1"/>
    <col min="8" max="18" width="20.6328125" customWidth="1"/>
  </cols>
  <sheetData>
    <row r="1" spans="1:6" ht="14">
      <c r="A1" s="848" t="s">
        <v>1370</v>
      </c>
    </row>
    <row r="2" spans="1:6" ht="46.5" customHeight="1">
      <c r="A2" s="2123" t="s">
        <v>366</v>
      </c>
      <c r="B2" s="2124"/>
      <c r="C2" s="2124"/>
      <c r="D2" s="2124"/>
      <c r="E2" s="2124"/>
      <c r="F2" s="2124"/>
    </row>
    <row r="3" spans="1:6" ht="30" customHeight="1">
      <c r="F3" t="s">
        <v>16</v>
      </c>
    </row>
    <row r="4" spans="1:6" ht="30" customHeight="1">
      <c r="C4" t="s">
        <v>17</v>
      </c>
      <c r="E4" t="s">
        <v>367</v>
      </c>
    </row>
    <row r="5" spans="1:6" ht="30" customHeight="1"/>
    <row r="6" spans="1:6" ht="30" customHeight="1">
      <c r="C6" t="s">
        <v>18</v>
      </c>
    </row>
    <row r="7" spans="1:6" ht="30" customHeight="1">
      <c r="C7" t="s">
        <v>211</v>
      </c>
    </row>
    <row r="8" spans="1:6" ht="30" customHeight="1">
      <c r="C8" t="s">
        <v>19</v>
      </c>
      <c r="D8" t="s">
        <v>212</v>
      </c>
      <c r="F8" t="s">
        <v>213</v>
      </c>
    </row>
    <row r="9" spans="1:6" ht="30" customHeight="1">
      <c r="C9" t="s">
        <v>150</v>
      </c>
      <c r="D9" t="s">
        <v>214</v>
      </c>
    </row>
    <row r="10" spans="1:6" ht="30" customHeight="1" thickBot="1">
      <c r="A10" t="s">
        <v>143</v>
      </c>
    </row>
    <row r="11" spans="1:6" ht="34.5" customHeight="1" thickTop="1">
      <c r="A11" s="44" t="s">
        <v>144</v>
      </c>
      <c r="B11" s="2125" t="s">
        <v>215</v>
      </c>
      <c r="C11" s="2125"/>
      <c r="D11" s="2125"/>
      <c r="E11" s="2125"/>
      <c r="F11" s="2126"/>
    </row>
    <row r="12" spans="1:6" ht="42" customHeight="1">
      <c r="A12" s="45" t="s">
        <v>201</v>
      </c>
      <c r="B12" s="2143" t="s">
        <v>216</v>
      </c>
      <c r="C12" s="2144"/>
      <c r="D12" s="2144"/>
      <c r="E12" s="2144"/>
      <c r="F12" s="2145"/>
    </row>
    <row r="13" spans="1:6" ht="42" customHeight="1">
      <c r="A13" s="2129" t="s">
        <v>202</v>
      </c>
      <c r="B13" s="2107" t="s">
        <v>217</v>
      </c>
      <c r="C13" s="2108"/>
      <c r="D13" s="2108"/>
      <c r="E13" s="2108"/>
      <c r="F13" s="2109"/>
    </row>
    <row r="14" spans="1:6" ht="42" customHeight="1">
      <c r="A14" s="2130"/>
      <c r="B14" s="2131" t="s">
        <v>218</v>
      </c>
      <c r="C14" s="2132"/>
      <c r="D14" s="2132"/>
      <c r="E14" s="2132"/>
      <c r="F14" s="2133"/>
    </row>
    <row r="15" spans="1:6" ht="42" customHeight="1">
      <c r="A15" s="46" t="s">
        <v>204</v>
      </c>
      <c r="B15" s="47" t="s">
        <v>219</v>
      </c>
      <c r="C15" s="48"/>
      <c r="D15" s="48"/>
      <c r="E15" s="48"/>
      <c r="F15" s="49"/>
    </row>
    <row r="16" spans="1:6" ht="42" customHeight="1">
      <c r="A16" s="2105" t="s">
        <v>206</v>
      </c>
      <c r="B16" s="3" t="s">
        <v>220</v>
      </c>
      <c r="C16" s="10"/>
      <c r="D16" s="1828"/>
      <c r="E16" s="1828"/>
      <c r="F16" s="51"/>
    </row>
    <row r="17" spans="1:6" ht="42" customHeight="1">
      <c r="A17" s="2105"/>
      <c r="B17" s="2134" t="s">
        <v>221</v>
      </c>
      <c r="C17" s="2135"/>
      <c r="D17" s="2135"/>
      <c r="E17" s="2135"/>
      <c r="F17" s="2136"/>
    </row>
    <row r="18" spans="1:6" ht="42" customHeight="1">
      <c r="A18" s="2114"/>
      <c r="B18" s="2137"/>
      <c r="C18" s="2138"/>
      <c r="D18" s="2138"/>
      <c r="E18" s="2138"/>
      <c r="F18" s="2139"/>
    </row>
    <row r="19" spans="1:6" ht="45" customHeight="1">
      <c r="A19" s="50" t="s">
        <v>208</v>
      </c>
      <c r="B19" s="2140" t="s">
        <v>81</v>
      </c>
      <c r="C19" s="2141"/>
      <c r="D19" s="2141"/>
      <c r="E19" s="2141"/>
      <c r="F19" s="2142"/>
    </row>
    <row r="20" spans="1:6" ht="30" customHeight="1">
      <c r="A20" s="2105" t="s">
        <v>209</v>
      </c>
      <c r="B20" s="2107" t="s">
        <v>82</v>
      </c>
      <c r="C20" s="2108"/>
      <c r="D20" s="2108"/>
      <c r="E20" s="2108"/>
      <c r="F20" s="2109"/>
    </row>
    <row r="21" spans="1:6" ht="30" customHeight="1" thickBot="1">
      <c r="A21" s="2106"/>
      <c r="B21" s="2110"/>
      <c r="C21" s="2111"/>
      <c r="D21" s="2111"/>
      <c r="E21" s="2111"/>
      <c r="F21" s="2112"/>
    </row>
    <row r="22" spans="1:6" ht="30" customHeight="1" thickTop="1"/>
    <row r="23" spans="1:6" ht="30" customHeight="1">
      <c r="A23" t="s">
        <v>29</v>
      </c>
    </row>
    <row r="24" spans="1:6" ht="30" customHeight="1">
      <c r="A24" s="2113" t="s">
        <v>162</v>
      </c>
      <c r="B24" s="2113"/>
      <c r="C24" s="2113"/>
      <c r="D24" s="2113"/>
      <c r="E24" s="2113"/>
      <c r="F24" s="2113"/>
    </row>
    <row r="25" spans="1:6" ht="30" customHeight="1">
      <c r="A25" t="s">
        <v>163</v>
      </c>
    </row>
    <row r="26" spans="1:6" ht="30" customHeight="1">
      <c r="A26" t="s">
        <v>164</v>
      </c>
    </row>
    <row r="27" spans="1:6" ht="30" customHeight="1">
      <c r="A27" t="s">
        <v>165</v>
      </c>
    </row>
    <row r="28" spans="1:6" ht="30" customHeight="1">
      <c r="A28" t="s">
        <v>166</v>
      </c>
    </row>
    <row r="29" spans="1:6" ht="30" customHeight="1">
      <c r="A29" s="209" t="s">
        <v>362</v>
      </c>
    </row>
    <row r="30" spans="1:6" ht="30" customHeight="1">
      <c r="A30" s="209" t="s">
        <v>363</v>
      </c>
    </row>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0:A21"/>
    <mergeCell ref="B20:F21"/>
    <mergeCell ref="A24:F24"/>
    <mergeCell ref="A16:A18"/>
    <mergeCell ref="D16:E16"/>
    <mergeCell ref="B17:F18"/>
    <mergeCell ref="B19:F19"/>
  </mergeCells>
  <phoneticPr fontId="4"/>
  <printOptions horizontalCentered="1"/>
  <pageMargins left="0.39370078740157483" right="0.39370078740157483" top="0.59055118110236227" bottom="0.39370078740157483" header="0.31496062992125984" footer="0.19685039370078741"/>
  <pageSetup paperSize="9" scale="7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0409D-CA07-41AC-A229-662285E997D0}">
  <sheetPr>
    <tabColor rgb="FF0070C0"/>
    <pageSetUpPr fitToPage="1"/>
  </sheetPr>
  <dimension ref="A1:AR67"/>
  <sheetViews>
    <sheetView view="pageBreakPreview" zoomScaleNormal="100" zoomScaleSheetLayoutView="100" workbookViewId="0">
      <selection activeCell="B2" sqref="B2"/>
    </sheetView>
  </sheetViews>
  <sheetFormatPr defaultColWidth="4.36328125" defaultRowHeight="13"/>
  <cols>
    <col min="1" max="1" width="3.08984375" style="349" customWidth="1"/>
    <col min="2" max="2" width="2.81640625" style="349" customWidth="1"/>
    <col min="3" max="8" width="5" style="349" customWidth="1"/>
    <col min="9" max="9" width="8.26953125" style="349" customWidth="1"/>
    <col min="10" max="18" width="5" style="349" customWidth="1"/>
    <col min="19" max="20" width="8.26953125" style="349" customWidth="1"/>
    <col min="21" max="25" width="5" style="349" customWidth="1"/>
    <col min="26" max="26" width="3.08984375" style="349" customWidth="1"/>
    <col min="27" max="257" width="4.36328125" style="349"/>
    <col min="258" max="258" width="3.08984375" style="349" customWidth="1"/>
    <col min="259" max="259" width="2.54296875" style="349" customWidth="1"/>
    <col min="260" max="265" width="4.36328125" style="349"/>
    <col min="266" max="266" width="8" style="349" customWidth="1"/>
    <col min="267" max="275" width="4.36328125" style="349"/>
    <col min="276" max="277" width="7.36328125" style="349" customWidth="1"/>
    <col min="278" max="280" width="4.36328125" style="349"/>
    <col min="281" max="281" width="2.54296875" style="349" customWidth="1"/>
    <col min="282" max="282" width="3.6328125" style="349" customWidth="1"/>
    <col min="283" max="513" width="4.36328125" style="349"/>
    <col min="514" max="514" width="3.08984375" style="349" customWidth="1"/>
    <col min="515" max="515" width="2.54296875" style="349" customWidth="1"/>
    <col min="516" max="521" width="4.36328125" style="349"/>
    <col min="522" max="522" width="8" style="349" customWidth="1"/>
    <col min="523" max="531" width="4.36328125" style="349"/>
    <col min="532" max="533" width="7.36328125" style="349" customWidth="1"/>
    <col min="534" max="536" width="4.36328125" style="349"/>
    <col min="537" max="537" width="2.54296875" style="349" customWidth="1"/>
    <col min="538" max="538" width="3.6328125" style="349" customWidth="1"/>
    <col min="539" max="769" width="4.36328125" style="349"/>
    <col min="770" max="770" width="3.08984375" style="349" customWidth="1"/>
    <col min="771" max="771" width="2.54296875" style="349" customWidth="1"/>
    <col min="772" max="777" width="4.36328125" style="349"/>
    <col min="778" max="778" width="8" style="349" customWidth="1"/>
    <col min="779" max="787" width="4.36328125" style="349"/>
    <col min="788" max="789" width="7.36328125" style="349" customWidth="1"/>
    <col min="790" max="792" width="4.36328125" style="349"/>
    <col min="793" max="793" width="2.54296875" style="349" customWidth="1"/>
    <col min="794" max="794" width="3.6328125" style="349" customWidth="1"/>
    <col min="795" max="1025" width="4.36328125" style="349"/>
    <col min="1026" max="1026" width="3.08984375" style="349" customWidth="1"/>
    <col min="1027" max="1027" width="2.54296875" style="349" customWidth="1"/>
    <col min="1028" max="1033" width="4.36328125" style="349"/>
    <col min="1034" max="1034" width="8" style="349" customWidth="1"/>
    <col min="1035" max="1043" width="4.36328125" style="349"/>
    <col min="1044" max="1045" width="7.36328125" style="349" customWidth="1"/>
    <col min="1046" max="1048" width="4.36328125" style="349"/>
    <col min="1049" max="1049" width="2.54296875" style="349" customWidth="1"/>
    <col min="1050" max="1050" width="3.6328125" style="349" customWidth="1"/>
    <col min="1051" max="1281" width="4.36328125" style="349"/>
    <col min="1282" max="1282" width="3.08984375" style="349" customWidth="1"/>
    <col min="1283" max="1283" width="2.54296875" style="349" customWidth="1"/>
    <col min="1284" max="1289" width="4.36328125" style="349"/>
    <col min="1290" max="1290" width="8" style="349" customWidth="1"/>
    <col min="1291" max="1299" width="4.36328125" style="349"/>
    <col min="1300" max="1301" width="7.36328125" style="349" customWidth="1"/>
    <col min="1302" max="1304" width="4.36328125" style="349"/>
    <col min="1305" max="1305" width="2.54296875" style="349" customWidth="1"/>
    <col min="1306" max="1306" width="3.6328125" style="349" customWidth="1"/>
    <col min="1307" max="1537" width="4.36328125" style="349"/>
    <col min="1538" max="1538" width="3.08984375" style="349" customWidth="1"/>
    <col min="1539" max="1539" width="2.54296875" style="349" customWidth="1"/>
    <col min="1540" max="1545" width="4.36328125" style="349"/>
    <col min="1546" max="1546" width="8" style="349" customWidth="1"/>
    <col min="1547" max="1555" width="4.36328125" style="349"/>
    <col min="1556" max="1557" width="7.36328125" style="349" customWidth="1"/>
    <col min="1558" max="1560" width="4.36328125" style="349"/>
    <col min="1561" max="1561" width="2.54296875" style="349" customWidth="1"/>
    <col min="1562" max="1562" width="3.6328125" style="349" customWidth="1"/>
    <col min="1563" max="1793" width="4.36328125" style="349"/>
    <col min="1794" max="1794" width="3.08984375" style="349" customWidth="1"/>
    <col min="1795" max="1795" width="2.54296875" style="349" customWidth="1"/>
    <col min="1796" max="1801" width="4.36328125" style="349"/>
    <col min="1802" max="1802" width="8" style="349" customWidth="1"/>
    <col min="1803" max="1811" width="4.36328125" style="349"/>
    <col min="1812" max="1813" width="7.36328125" style="349" customWidth="1"/>
    <col min="1814" max="1816" width="4.36328125" style="349"/>
    <col min="1817" max="1817" width="2.54296875" style="349" customWidth="1"/>
    <col min="1818" max="1818" width="3.6328125" style="349" customWidth="1"/>
    <col min="1819" max="2049" width="4.36328125" style="349"/>
    <col min="2050" max="2050" width="3.08984375" style="349" customWidth="1"/>
    <col min="2051" max="2051" width="2.54296875" style="349" customWidth="1"/>
    <col min="2052" max="2057" width="4.36328125" style="349"/>
    <col min="2058" max="2058" width="8" style="349" customWidth="1"/>
    <col min="2059" max="2067" width="4.36328125" style="349"/>
    <col min="2068" max="2069" width="7.36328125" style="349" customWidth="1"/>
    <col min="2070" max="2072" width="4.36328125" style="349"/>
    <col min="2073" max="2073" width="2.54296875" style="349" customWidth="1"/>
    <col min="2074" max="2074" width="3.6328125" style="349" customWidth="1"/>
    <col min="2075" max="2305" width="4.36328125" style="349"/>
    <col min="2306" max="2306" width="3.08984375" style="349" customWidth="1"/>
    <col min="2307" max="2307" width="2.54296875" style="349" customWidth="1"/>
    <col min="2308" max="2313" width="4.36328125" style="349"/>
    <col min="2314" max="2314" width="8" style="349" customWidth="1"/>
    <col min="2315" max="2323" width="4.36328125" style="349"/>
    <col min="2324" max="2325" width="7.36328125" style="349" customWidth="1"/>
    <col min="2326" max="2328" width="4.36328125" style="349"/>
    <col min="2329" max="2329" width="2.54296875" style="349" customWidth="1"/>
    <col min="2330" max="2330" width="3.6328125" style="349" customWidth="1"/>
    <col min="2331" max="2561" width="4.36328125" style="349"/>
    <col min="2562" max="2562" width="3.08984375" style="349" customWidth="1"/>
    <col min="2563" max="2563" width="2.54296875" style="349" customWidth="1"/>
    <col min="2564" max="2569" width="4.36328125" style="349"/>
    <col min="2570" max="2570" width="8" style="349" customWidth="1"/>
    <col min="2571" max="2579" width="4.36328125" style="349"/>
    <col min="2580" max="2581" width="7.36328125" style="349" customWidth="1"/>
    <col min="2582" max="2584" width="4.36328125" style="349"/>
    <col min="2585" max="2585" width="2.54296875" style="349" customWidth="1"/>
    <col min="2586" max="2586" width="3.6328125" style="349" customWidth="1"/>
    <col min="2587" max="2817" width="4.36328125" style="349"/>
    <col min="2818" max="2818" width="3.08984375" style="349" customWidth="1"/>
    <col min="2819" max="2819" width="2.54296875" style="349" customWidth="1"/>
    <col min="2820" max="2825" width="4.36328125" style="349"/>
    <col min="2826" max="2826" width="8" style="349" customWidth="1"/>
    <col min="2827" max="2835" width="4.36328125" style="349"/>
    <col min="2836" max="2837" width="7.36328125" style="349" customWidth="1"/>
    <col min="2838" max="2840" width="4.36328125" style="349"/>
    <col min="2841" max="2841" width="2.54296875" style="349" customWidth="1"/>
    <col min="2842" max="2842" width="3.6328125" style="349" customWidth="1"/>
    <col min="2843" max="3073" width="4.36328125" style="349"/>
    <col min="3074" max="3074" width="3.08984375" style="349" customWidth="1"/>
    <col min="3075" max="3075" width="2.54296875" style="349" customWidth="1"/>
    <col min="3076" max="3081" width="4.36328125" style="349"/>
    <col min="3082" max="3082" width="8" style="349" customWidth="1"/>
    <col min="3083" max="3091" width="4.36328125" style="349"/>
    <col min="3092" max="3093" width="7.36328125" style="349" customWidth="1"/>
    <col min="3094" max="3096" width="4.36328125" style="349"/>
    <col min="3097" max="3097" width="2.54296875" style="349" customWidth="1"/>
    <col min="3098" max="3098" width="3.6328125" style="349" customWidth="1"/>
    <col min="3099" max="3329" width="4.36328125" style="349"/>
    <col min="3330" max="3330" width="3.08984375" style="349" customWidth="1"/>
    <col min="3331" max="3331" width="2.54296875" style="349" customWidth="1"/>
    <col min="3332" max="3337" width="4.36328125" style="349"/>
    <col min="3338" max="3338" width="8" style="349" customWidth="1"/>
    <col min="3339" max="3347" width="4.36328125" style="349"/>
    <col min="3348" max="3349" width="7.36328125" style="349" customWidth="1"/>
    <col min="3350" max="3352" width="4.36328125" style="349"/>
    <col min="3353" max="3353" width="2.54296875" style="349" customWidth="1"/>
    <col min="3354" max="3354" width="3.6328125" style="349" customWidth="1"/>
    <col min="3355" max="3585" width="4.36328125" style="349"/>
    <col min="3586" max="3586" width="3.08984375" style="349" customWidth="1"/>
    <col min="3587" max="3587" width="2.54296875" style="349" customWidth="1"/>
    <col min="3588" max="3593" width="4.36328125" style="349"/>
    <col min="3594" max="3594" width="8" style="349" customWidth="1"/>
    <col min="3595" max="3603" width="4.36328125" style="349"/>
    <col min="3604" max="3605" width="7.36328125" style="349" customWidth="1"/>
    <col min="3606" max="3608" width="4.36328125" style="349"/>
    <col min="3609" max="3609" width="2.54296875" style="349" customWidth="1"/>
    <col min="3610" max="3610" width="3.6328125" style="349" customWidth="1"/>
    <col min="3611" max="3841" width="4.36328125" style="349"/>
    <col min="3842" max="3842" width="3.08984375" style="349" customWidth="1"/>
    <col min="3843" max="3843" width="2.54296875" style="349" customWidth="1"/>
    <col min="3844" max="3849" width="4.36328125" style="349"/>
    <col min="3850" max="3850" width="8" style="349" customWidth="1"/>
    <col min="3851" max="3859" width="4.36328125" style="349"/>
    <col min="3860" max="3861" width="7.36328125" style="349" customWidth="1"/>
    <col min="3862" max="3864" width="4.36328125" style="349"/>
    <col min="3865" max="3865" width="2.54296875" style="349" customWidth="1"/>
    <col min="3866" max="3866" width="3.6328125" style="349" customWidth="1"/>
    <col min="3867" max="4097" width="4.36328125" style="349"/>
    <col min="4098" max="4098" width="3.08984375" style="349" customWidth="1"/>
    <col min="4099" max="4099" width="2.54296875" style="349" customWidth="1"/>
    <col min="4100" max="4105" width="4.36328125" style="349"/>
    <col min="4106" max="4106" width="8" style="349" customWidth="1"/>
    <col min="4107" max="4115" width="4.36328125" style="349"/>
    <col min="4116" max="4117" width="7.36328125" style="349" customWidth="1"/>
    <col min="4118" max="4120" width="4.36328125" style="349"/>
    <col min="4121" max="4121" width="2.54296875" style="349" customWidth="1"/>
    <col min="4122" max="4122" width="3.6328125" style="349" customWidth="1"/>
    <col min="4123" max="4353" width="4.36328125" style="349"/>
    <col min="4354" max="4354" width="3.08984375" style="349" customWidth="1"/>
    <col min="4355" max="4355" width="2.54296875" style="349" customWidth="1"/>
    <col min="4356" max="4361" width="4.36328125" style="349"/>
    <col min="4362" max="4362" width="8" style="349" customWidth="1"/>
    <col min="4363" max="4371" width="4.36328125" style="349"/>
    <col min="4372" max="4373" width="7.36328125" style="349" customWidth="1"/>
    <col min="4374" max="4376" width="4.36328125" style="349"/>
    <col min="4377" max="4377" width="2.54296875" style="349" customWidth="1"/>
    <col min="4378" max="4378" width="3.6328125" style="349" customWidth="1"/>
    <col min="4379" max="4609" width="4.36328125" style="349"/>
    <col min="4610" max="4610" width="3.08984375" style="349" customWidth="1"/>
    <col min="4611" max="4611" width="2.54296875" style="349" customWidth="1"/>
    <col min="4612" max="4617" width="4.36328125" style="349"/>
    <col min="4618" max="4618" width="8" style="349" customWidth="1"/>
    <col min="4619" max="4627" width="4.36328125" style="349"/>
    <col min="4628" max="4629" width="7.36328125" style="349" customWidth="1"/>
    <col min="4630" max="4632" width="4.36328125" style="349"/>
    <col min="4633" max="4633" width="2.54296875" style="349" customWidth="1"/>
    <col min="4634" max="4634" width="3.6328125" style="349" customWidth="1"/>
    <col min="4635" max="4865" width="4.36328125" style="349"/>
    <col min="4866" max="4866" width="3.08984375" style="349" customWidth="1"/>
    <col min="4867" max="4867" width="2.54296875" style="349" customWidth="1"/>
    <col min="4868" max="4873" width="4.36328125" style="349"/>
    <col min="4874" max="4874" width="8" style="349" customWidth="1"/>
    <col min="4875" max="4883" width="4.36328125" style="349"/>
    <col min="4884" max="4885" width="7.36328125" style="349" customWidth="1"/>
    <col min="4886" max="4888" width="4.36328125" style="349"/>
    <col min="4889" max="4889" width="2.54296875" style="349" customWidth="1"/>
    <col min="4890" max="4890" width="3.6328125" style="349" customWidth="1"/>
    <col min="4891" max="5121" width="4.36328125" style="349"/>
    <col min="5122" max="5122" width="3.08984375" style="349" customWidth="1"/>
    <col min="5123" max="5123" width="2.54296875" style="349" customWidth="1"/>
    <col min="5124" max="5129" width="4.36328125" style="349"/>
    <col min="5130" max="5130" width="8" style="349" customWidth="1"/>
    <col min="5131" max="5139" width="4.36328125" style="349"/>
    <col min="5140" max="5141" width="7.36328125" style="349" customWidth="1"/>
    <col min="5142" max="5144" width="4.36328125" style="349"/>
    <col min="5145" max="5145" width="2.54296875" style="349" customWidth="1"/>
    <col min="5146" max="5146" width="3.6328125" style="349" customWidth="1"/>
    <col min="5147" max="5377" width="4.36328125" style="349"/>
    <col min="5378" max="5378" width="3.08984375" style="349" customWidth="1"/>
    <col min="5379" max="5379" width="2.54296875" style="349" customWidth="1"/>
    <col min="5380" max="5385" width="4.36328125" style="349"/>
    <col min="5386" max="5386" width="8" style="349" customWidth="1"/>
    <col min="5387" max="5395" width="4.36328125" style="349"/>
    <col min="5396" max="5397" width="7.36328125" style="349" customWidth="1"/>
    <col min="5398" max="5400" width="4.36328125" style="349"/>
    <col min="5401" max="5401" width="2.54296875" style="349" customWidth="1"/>
    <col min="5402" max="5402" width="3.6328125" style="349" customWidth="1"/>
    <col min="5403" max="5633" width="4.36328125" style="349"/>
    <col min="5634" max="5634" width="3.08984375" style="349" customWidth="1"/>
    <col min="5635" max="5635" width="2.54296875" style="349" customWidth="1"/>
    <col min="5636" max="5641" width="4.36328125" style="349"/>
    <col min="5642" max="5642" width="8" style="349" customWidth="1"/>
    <col min="5643" max="5651" width="4.36328125" style="349"/>
    <col min="5652" max="5653" width="7.36328125" style="349" customWidth="1"/>
    <col min="5654" max="5656" width="4.36328125" style="349"/>
    <col min="5657" max="5657" width="2.54296875" style="349" customWidth="1"/>
    <col min="5658" max="5658" width="3.6328125" style="349" customWidth="1"/>
    <col min="5659" max="5889" width="4.36328125" style="349"/>
    <col min="5890" max="5890" width="3.08984375" style="349" customWidth="1"/>
    <col min="5891" max="5891" width="2.54296875" style="349" customWidth="1"/>
    <col min="5892" max="5897" width="4.36328125" style="349"/>
    <col min="5898" max="5898" width="8" style="349" customWidth="1"/>
    <col min="5899" max="5907" width="4.36328125" style="349"/>
    <col min="5908" max="5909" width="7.36328125" style="349" customWidth="1"/>
    <col min="5910" max="5912" width="4.36328125" style="349"/>
    <col min="5913" max="5913" width="2.54296875" style="349" customWidth="1"/>
    <col min="5914" max="5914" width="3.6328125" style="349" customWidth="1"/>
    <col min="5915" max="6145" width="4.36328125" style="349"/>
    <col min="6146" max="6146" width="3.08984375" style="349" customWidth="1"/>
    <col min="6147" max="6147" width="2.54296875" style="349" customWidth="1"/>
    <col min="6148" max="6153" width="4.36328125" style="349"/>
    <col min="6154" max="6154" width="8" style="349" customWidth="1"/>
    <col min="6155" max="6163" width="4.36328125" style="349"/>
    <col min="6164" max="6165" width="7.36328125" style="349" customWidth="1"/>
    <col min="6166" max="6168" width="4.36328125" style="349"/>
    <col min="6169" max="6169" width="2.54296875" style="349" customWidth="1"/>
    <col min="6170" max="6170" width="3.6328125" style="349" customWidth="1"/>
    <col min="6171" max="6401" width="4.36328125" style="349"/>
    <col min="6402" max="6402" width="3.08984375" style="349" customWidth="1"/>
    <col min="6403" max="6403" width="2.54296875" style="349" customWidth="1"/>
    <col min="6404" max="6409" width="4.36328125" style="349"/>
    <col min="6410" max="6410" width="8" style="349" customWidth="1"/>
    <col min="6411" max="6419" width="4.36328125" style="349"/>
    <col min="6420" max="6421" width="7.36328125" style="349" customWidth="1"/>
    <col min="6422" max="6424" width="4.36328125" style="349"/>
    <col min="6425" max="6425" width="2.54296875" style="349" customWidth="1"/>
    <col min="6426" max="6426" width="3.6328125" style="349" customWidth="1"/>
    <col min="6427" max="6657" width="4.36328125" style="349"/>
    <col min="6658" max="6658" width="3.08984375" style="349" customWidth="1"/>
    <col min="6659" max="6659" width="2.54296875" style="349" customWidth="1"/>
    <col min="6660" max="6665" width="4.36328125" style="349"/>
    <col min="6666" max="6666" width="8" style="349" customWidth="1"/>
    <col min="6667" max="6675" width="4.36328125" style="349"/>
    <col min="6676" max="6677" width="7.36328125" style="349" customWidth="1"/>
    <col min="6678" max="6680" width="4.36328125" style="349"/>
    <col min="6681" max="6681" width="2.54296875" style="349" customWidth="1"/>
    <col min="6682" max="6682" width="3.6328125" style="349" customWidth="1"/>
    <col min="6683" max="6913" width="4.36328125" style="349"/>
    <col min="6914" max="6914" width="3.08984375" style="349" customWidth="1"/>
    <col min="6915" max="6915" width="2.54296875" style="349" customWidth="1"/>
    <col min="6916" max="6921" width="4.36328125" style="349"/>
    <col min="6922" max="6922" width="8" style="349" customWidth="1"/>
    <col min="6923" max="6931" width="4.36328125" style="349"/>
    <col min="6932" max="6933" width="7.36328125" style="349" customWidth="1"/>
    <col min="6934" max="6936" width="4.36328125" style="349"/>
    <col min="6937" max="6937" width="2.54296875" style="349" customWidth="1"/>
    <col min="6938" max="6938" width="3.6328125" style="349" customWidth="1"/>
    <col min="6939" max="7169" width="4.36328125" style="349"/>
    <col min="7170" max="7170" width="3.08984375" style="349" customWidth="1"/>
    <col min="7171" max="7171" width="2.54296875" style="349" customWidth="1"/>
    <col min="7172" max="7177" width="4.36328125" style="349"/>
    <col min="7178" max="7178" width="8" style="349" customWidth="1"/>
    <col min="7179" max="7187" width="4.36328125" style="349"/>
    <col min="7188" max="7189" width="7.36328125" style="349" customWidth="1"/>
    <col min="7190" max="7192" width="4.36328125" style="349"/>
    <col min="7193" max="7193" width="2.54296875" style="349" customWidth="1"/>
    <col min="7194" max="7194" width="3.6328125" style="349" customWidth="1"/>
    <col min="7195" max="7425" width="4.36328125" style="349"/>
    <col min="7426" max="7426" width="3.08984375" style="349" customWidth="1"/>
    <col min="7427" max="7427" width="2.54296875" style="349" customWidth="1"/>
    <col min="7428" max="7433" width="4.36328125" style="349"/>
    <col min="7434" max="7434" width="8" style="349" customWidth="1"/>
    <col min="7435" max="7443" width="4.36328125" style="349"/>
    <col min="7444" max="7445" width="7.36328125" style="349" customWidth="1"/>
    <col min="7446" max="7448" width="4.36328125" style="349"/>
    <col min="7449" max="7449" width="2.54296875" style="349" customWidth="1"/>
    <col min="7450" max="7450" width="3.6328125" style="349" customWidth="1"/>
    <col min="7451" max="7681" width="4.36328125" style="349"/>
    <col min="7682" max="7682" width="3.08984375" style="349" customWidth="1"/>
    <col min="7683" max="7683" width="2.54296875" style="349" customWidth="1"/>
    <col min="7684" max="7689" width="4.36328125" style="349"/>
    <col min="7690" max="7690" width="8" style="349" customWidth="1"/>
    <col min="7691" max="7699" width="4.36328125" style="349"/>
    <col min="7700" max="7701" width="7.36328125" style="349" customWidth="1"/>
    <col min="7702" max="7704" width="4.36328125" style="349"/>
    <col min="7705" max="7705" width="2.54296875" style="349" customWidth="1"/>
    <col min="7706" max="7706" width="3.6328125" style="349" customWidth="1"/>
    <col min="7707" max="7937" width="4.36328125" style="349"/>
    <col min="7938" max="7938" width="3.08984375" style="349" customWidth="1"/>
    <col min="7939" max="7939" width="2.54296875" style="349" customWidth="1"/>
    <col min="7940" max="7945" width="4.36328125" style="349"/>
    <col min="7946" max="7946" width="8" style="349" customWidth="1"/>
    <col min="7947" max="7955" width="4.36328125" style="349"/>
    <col min="7956" max="7957" width="7.36328125" style="349" customWidth="1"/>
    <col min="7958" max="7960" width="4.36328125" style="349"/>
    <col min="7961" max="7961" width="2.54296875" style="349" customWidth="1"/>
    <col min="7962" max="7962" width="3.6328125" style="349" customWidth="1"/>
    <col min="7963" max="8193" width="4.36328125" style="349"/>
    <col min="8194" max="8194" width="3.08984375" style="349" customWidth="1"/>
    <col min="8195" max="8195" width="2.54296875" style="349" customWidth="1"/>
    <col min="8196" max="8201" width="4.36328125" style="349"/>
    <col min="8202" max="8202" width="8" style="349" customWidth="1"/>
    <col min="8203" max="8211" width="4.36328125" style="349"/>
    <col min="8212" max="8213" width="7.36328125" style="349" customWidth="1"/>
    <col min="8214" max="8216" width="4.36328125" style="349"/>
    <col min="8217" max="8217" width="2.54296875" style="349" customWidth="1"/>
    <col min="8218" max="8218" width="3.6328125" style="349" customWidth="1"/>
    <col min="8219" max="8449" width="4.36328125" style="349"/>
    <col min="8450" max="8450" width="3.08984375" style="349" customWidth="1"/>
    <col min="8451" max="8451" width="2.54296875" style="349" customWidth="1"/>
    <col min="8452" max="8457" width="4.36328125" style="349"/>
    <col min="8458" max="8458" width="8" style="349" customWidth="1"/>
    <col min="8459" max="8467" width="4.36328125" style="349"/>
    <col min="8468" max="8469" width="7.36328125" style="349" customWidth="1"/>
    <col min="8470" max="8472" width="4.36328125" style="349"/>
    <col min="8473" max="8473" width="2.54296875" style="349" customWidth="1"/>
    <col min="8474" max="8474" width="3.6328125" style="349" customWidth="1"/>
    <col min="8475" max="8705" width="4.36328125" style="349"/>
    <col min="8706" max="8706" width="3.08984375" style="349" customWidth="1"/>
    <col min="8707" max="8707" width="2.54296875" style="349" customWidth="1"/>
    <col min="8708" max="8713" width="4.36328125" style="349"/>
    <col min="8714" max="8714" width="8" style="349" customWidth="1"/>
    <col min="8715" max="8723" width="4.36328125" style="349"/>
    <col min="8724" max="8725" width="7.36328125" style="349" customWidth="1"/>
    <col min="8726" max="8728" width="4.36328125" style="349"/>
    <col min="8729" max="8729" width="2.54296875" style="349" customWidth="1"/>
    <col min="8730" max="8730" width="3.6328125" style="349" customWidth="1"/>
    <col min="8731" max="8961" width="4.36328125" style="349"/>
    <col min="8962" max="8962" width="3.08984375" style="349" customWidth="1"/>
    <col min="8963" max="8963" width="2.54296875" style="349" customWidth="1"/>
    <col min="8964" max="8969" width="4.36328125" style="349"/>
    <col min="8970" max="8970" width="8" style="349" customWidth="1"/>
    <col min="8971" max="8979" width="4.36328125" style="349"/>
    <col min="8980" max="8981" width="7.36328125" style="349" customWidth="1"/>
    <col min="8982" max="8984" width="4.36328125" style="349"/>
    <col min="8985" max="8985" width="2.54296875" style="349" customWidth="1"/>
    <col min="8986" max="8986" width="3.6328125" style="349" customWidth="1"/>
    <col min="8987" max="9217" width="4.36328125" style="349"/>
    <col min="9218" max="9218" width="3.08984375" style="349" customWidth="1"/>
    <col min="9219" max="9219" width="2.54296875" style="349" customWidth="1"/>
    <col min="9220" max="9225" width="4.36328125" style="349"/>
    <col min="9226" max="9226" width="8" style="349" customWidth="1"/>
    <col min="9227" max="9235" width="4.36328125" style="349"/>
    <col min="9236" max="9237" width="7.36328125" style="349" customWidth="1"/>
    <col min="9238" max="9240" width="4.36328125" style="349"/>
    <col min="9241" max="9241" width="2.54296875" style="349" customWidth="1"/>
    <col min="9242" max="9242" width="3.6328125" style="349" customWidth="1"/>
    <col min="9243" max="9473" width="4.36328125" style="349"/>
    <col min="9474" max="9474" width="3.08984375" style="349" customWidth="1"/>
    <col min="9475" max="9475" width="2.54296875" style="349" customWidth="1"/>
    <col min="9476" max="9481" width="4.36328125" style="349"/>
    <col min="9482" max="9482" width="8" style="349" customWidth="1"/>
    <col min="9483" max="9491" width="4.36328125" style="349"/>
    <col min="9492" max="9493" width="7.36328125" style="349" customWidth="1"/>
    <col min="9494" max="9496" width="4.36328125" style="349"/>
    <col min="9497" max="9497" width="2.54296875" style="349" customWidth="1"/>
    <col min="9498" max="9498" width="3.6328125" style="349" customWidth="1"/>
    <col min="9499" max="9729" width="4.36328125" style="349"/>
    <col min="9730" max="9730" width="3.08984375" style="349" customWidth="1"/>
    <col min="9731" max="9731" width="2.54296875" style="349" customWidth="1"/>
    <col min="9732" max="9737" width="4.36328125" style="349"/>
    <col min="9738" max="9738" width="8" style="349" customWidth="1"/>
    <col min="9739" max="9747" width="4.36328125" style="349"/>
    <col min="9748" max="9749" width="7.36328125" style="349" customWidth="1"/>
    <col min="9750" max="9752" width="4.36328125" style="349"/>
    <col min="9753" max="9753" width="2.54296875" style="349" customWidth="1"/>
    <col min="9754" max="9754" width="3.6328125" style="349" customWidth="1"/>
    <col min="9755" max="9985" width="4.36328125" style="349"/>
    <col min="9986" max="9986" width="3.08984375" style="349" customWidth="1"/>
    <col min="9987" max="9987" width="2.54296875" style="349" customWidth="1"/>
    <col min="9988" max="9993" width="4.36328125" style="349"/>
    <col min="9994" max="9994" width="8" style="349" customWidth="1"/>
    <col min="9995" max="10003" width="4.36328125" style="349"/>
    <col min="10004" max="10005" width="7.36328125" style="349" customWidth="1"/>
    <col min="10006" max="10008" width="4.36328125" style="349"/>
    <col min="10009" max="10009" width="2.54296875" style="349" customWidth="1"/>
    <col min="10010" max="10010" width="3.6328125" style="349" customWidth="1"/>
    <col min="10011" max="10241" width="4.36328125" style="349"/>
    <col min="10242" max="10242" width="3.08984375" style="349" customWidth="1"/>
    <col min="10243" max="10243" width="2.54296875" style="349" customWidth="1"/>
    <col min="10244" max="10249" width="4.36328125" style="349"/>
    <col min="10250" max="10250" width="8" style="349" customWidth="1"/>
    <col min="10251" max="10259" width="4.36328125" style="349"/>
    <col min="10260" max="10261" width="7.36328125" style="349" customWidth="1"/>
    <col min="10262" max="10264" width="4.36328125" style="349"/>
    <col min="10265" max="10265" width="2.54296875" style="349" customWidth="1"/>
    <col min="10266" max="10266" width="3.6328125" style="349" customWidth="1"/>
    <col min="10267" max="10497" width="4.36328125" style="349"/>
    <col min="10498" max="10498" width="3.08984375" style="349" customWidth="1"/>
    <col min="10499" max="10499" width="2.54296875" style="349" customWidth="1"/>
    <col min="10500" max="10505" width="4.36328125" style="349"/>
    <col min="10506" max="10506" width="8" style="349" customWidth="1"/>
    <col min="10507" max="10515" width="4.36328125" style="349"/>
    <col min="10516" max="10517" width="7.36328125" style="349" customWidth="1"/>
    <col min="10518" max="10520" width="4.36328125" style="349"/>
    <col min="10521" max="10521" width="2.54296875" style="349" customWidth="1"/>
    <col min="10522" max="10522" width="3.6328125" style="349" customWidth="1"/>
    <col min="10523" max="10753" width="4.36328125" style="349"/>
    <col min="10754" max="10754" width="3.08984375" style="349" customWidth="1"/>
    <col min="10755" max="10755" width="2.54296875" style="349" customWidth="1"/>
    <col min="10756" max="10761" width="4.36328125" style="349"/>
    <col min="10762" max="10762" width="8" style="349" customWidth="1"/>
    <col min="10763" max="10771" width="4.36328125" style="349"/>
    <col min="10772" max="10773" width="7.36328125" style="349" customWidth="1"/>
    <col min="10774" max="10776" width="4.36328125" style="349"/>
    <col min="10777" max="10777" width="2.54296875" style="349" customWidth="1"/>
    <col min="10778" max="10778" width="3.6328125" style="349" customWidth="1"/>
    <col min="10779" max="11009" width="4.36328125" style="349"/>
    <col min="11010" max="11010" width="3.08984375" style="349" customWidth="1"/>
    <col min="11011" max="11011" width="2.54296875" style="349" customWidth="1"/>
    <col min="11012" max="11017" width="4.36328125" style="349"/>
    <col min="11018" max="11018" width="8" style="349" customWidth="1"/>
    <col min="11019" max="11027" width="4.36328125" style="349"/>
    <col min="11028" max="11029" width="7.36328125" style="349" customWidth="1"/>
    <col min="11030" max="11032" width="4.36328125" style="349"/>
    <col min="11033" max="11033" width="2.54296875" style="349" customWidth="1"/>
    <col min="11034" max="11034" width="3.6328125" style="349" customWidth="1"/>
    <col min="11035" max="11265" width="4.36328125" style="349"/>
    <col min="11266" max="11266" width="3.08984375" style="349" customWidth="1"/>
    <col min="11267" max="11267" width="2.54296875" style="349" customWidth="1"/>
    <col min="11268" max="11273" width="4.36328125" style="349"/>
    <col min="11274" max="11274" width="8" style="349" customWidth="1"/>
    <col min="11275" max="11283" width="4.36328125" style="349"/>
    <col min="11284" max="11285" width="7.36328125" style="349" customWidth="1"/>
    <col min="11286" max="11288" width="4.36328125" style="349"/>
    <col min="11289" max="11289" width="2.54296875" style="349" customWidth="1"/>
    <col min="11290" max="11290" width="3.6328125" style="349" customWidth="1"/>
    <col min="11291" max="11521" width="4.36328125" style="349"/>
    <col min="11522" max="11522" width="3.08984375" style="349" customWidth="1"/>
    <col min="11523" max="11523" width="2.54296875" style="349" customWidth="1"/>
    <col min="11524" max="11529" width="4.36328125" style="349"/>
    <col min="11530" max="11530" width="8" style="349" customWidth="1"/>
    <col min="11531" max="11539" width="4.36328125" style="349"/>
    <col min="11540" max="11541" width="7.36328125" style="349" customWidth="1"/>
    <col min="11542" max="11544" width="4.36328125" style="349"/>
    <col min="11545" max="11545" width="2.54296875" style="349" customWidth="1"/>
    <col min="11546" max="11546" width="3.6328125" style="349" customWidth="1"/>
    <col min="11547" max="11777" width="4.36328125" style="349"/>
    <col min="11778" max="11778" width="3.08984375" style="349" customWidth="1"/>
    <col min="11779" max="11779" width="2.54296875" style="349" customWidth="1"/>
    <col min="11780" max="11785" width="4.36328125" style="349"/>
    <col min="11786" max="11786" width="8" style="349" customWidth="1"/>
    <col min="11787" max="11795" width="4.36328125" style="349"/>
    <col min="11796" max="11797" width="7.36328125" style="349" customWidth="1"/>
    <col min="11798" max="11800" width="4.36328125" style="349"/>
    <col min="11801" max="11801" width="2.54296875" style="349" customWidth="1"/>
    <col min="11802" max="11802" width="3.6328125" style="349" customWidth="1"/>
    <col min="11803" max="12033" width="4.36328125" style="349"/>
    <col min="12034" max="12034" width="3.08984375" style="349" customWidth="1"/>
    <col min="12035" max="12035" width="2.54296875" style="349" customWidth="1"/>
    <col min="12036" max="12041" width="4.36328125" style="349"/>
    <col min="12042" max="12042" width="8" style="349" customWidth="1"/>
    <col min="12043" max="12051" width="4.36328125" style="349"/>
    <col min="12052" max="12053" width="7.36328125" style="349" customWidth="1"/>
    <col min="12054" max="12056" width="4.36328125" style="349"/>
    <col min="12057" max="12057" width="2.54296875" style="349" customWidth="1"/>
    <col min="12058" max="12058" width="3.6328125" style="349" customWidth="1"/>
    <col min="12059" max="12289" width="4.36328125" style="349"/>
    <col min="12290" max="12290" width="3.08984375" style="349" customWidth="1"/>
    <col min="12291" max="12291" width="2.54296875" style="349" customWidth="1"/>
    <col min="12292" max="12297" width="4.36328125" style="349"/>
    <col min="12298" max="12298" width="8" style="349" customWidth="1"/>
    <col min="12299" max="12307" width="4.36328125" style="349"/>
    <col min="12308" max="12309" width="7.36328125" style="349" customWidth="1"/>
    <col min="12310" max="12312" width="4.36328125" style="349"/>
    <col min="12313" max="12313" width="2.54296875" style="349" customWidth="1"/>
    <col min="12314" max="12314" width="3.6328125" style="349" customWidth="1"/>
    <col min="12315" max="12545" width="4.36328125" style="349"/>
    <col min="12546" max="12546" width="3.08984375" style="349" customWidth="1"/>
    <col min="12547" max="12547" width="2.54296875" style="349" customWidth="1"/>
    <col min="12548" max="12553" width="4.36328125" style="349"/>
    <col min="12554" max="12554" width="8" style="349" customWidth="1"/>
    <col min="12555" max="12563" width="4.36328125" style="349"/>
    <col min="12564" max="12565" width="7.36328125" style="349" customWidth="1"/>
    <col min="12566" max="12568" width="4.36328125" style="349"/>
    <col min="12569" max="12569" width="2.54296875" style="349" customWidth="1"/>
    <col min="12570" max="12570" width="3.6328125" style="349" customWidth="1"/>
    <col min="12571" max="12801" width="4.36328125" style="349"/>
    <col min="12802" max="12802" width="3.08984375" style="349" customWidth="1"/>
    <col min="12803" max="12803" width="2.54296875" style="349" customWidth="1"/>
    <col min="12804" max="12809" width="4.36328125" style="349"/>
    <col min="12810" max="12810" width="8" style="349" customWidth="1"/>
    <col min="12811" max="12819" width="4.36328125" style="349"/>
    <col min="12820" max="12821" width="7.36328125" style="349" customWidth="1"/>
    <col min="12822" max="12824" width="4.36328125" style="349"/>
    <col min="12825" max="12825" width="2.54296875" style="349" customWidth="1"/>
    <col min="12826" max="12826" width="3.6328125" style="349" customWidth="1"/>
    <col min="12827" max="13057" width="4.36328125" style="349"/>
    <col min="13058" max="13058" width="3.08984375" style="349" customWidth="1"/>
    <col min="13059" max="13059" width="2.54296875" style="349" customWidth="1"/>
    <col min="13060" max="13065" width="4.36328125" style="349"/>
    <col min="13066" max="13066" width="8" style="349" customWidth="1"/>
    <col min="13067" max="13075" width="4.36328125" style="349"/>
    <col min="13076" max="13077" width="7.36328125" style="349" customWidth="1"/>
    <col min="13078" max="13080" width="4.36328125" style="349"/>
    <col min="13081" max="13081" width="2.54296875" style="349" customWidth="1"/>
    <col min="13082" max="13082" width="3.6328125" style="349" customWidth="1"/>
    <col min="13083" max="13313" width="4.36328125" style="349"/>
    <col min="13314" max="13314" width="3.08984375" style="349" customWidth="1"/>
    <col min="13315" max="13315" width="2.54296875" style="349" customWidth="1"/>
    <col min="13316" max="13321" width="4.36328125" style="349"/>
    <col min="13322" max="13322" width="8" style="349" customWidth="1"/>
    <col min="13323" max="13331" width="4.36328125" style="349"/>
    <col min="13332" max="13333" width="7.36328125" style="349" customWidth="1"/>
    <col min="13334" max="13336" width="4.36328125" style="349"/>
    <col min="13337" max="13337" width="2.54296875" style="349" customWidth="1"/>
    <col min="13338" max="13338" width="3.6328125" style="349" customWidth="1"/>
    <col min="13339" max="13569" width="4.36328125" style="349"/>
    <col min="13570" max="13570" width="3.08984375" style="349" customWidth="1"/>
    <col min="13571" max="13571" width="2.54296875" style="349" customWidth="1"/>
    <col min="13572" max="13577" width="4.36328125" style="349"/>
    <col min="13578" max="13578" width="8" style="349" customWidth="1"/>
    <col min="13579" max="13587" width="4.36328125" style="349"/>
    <col min="13588" max="13589" width="7.36328125" style="349" customWidth="1"/>
    <col min="13590" max="13592" width="4.36328125" style="349"/>
    <col min="13593" max="13593" width="2.54296875" style="349" customWidth="1"/>
    <col min="13594" max="13594" width="3.6328125" style="349" customWidth="1"/>
    <col min="13595" max="13825" width="4.36328125" style="349"/>
    <col min="13826" max="13826" width="3.08984375" style="349" customWidth="1"/>
    <col min="13827" max="13827" width="2.54296875" style="349" customWidth="1"/>
    <col min="13828" max="13833" width="4.36328125" style="349"/>
    <col min="13834" max="13834" width="8" style="349" customWidth="1"/>
    <col min="13835" max="13843" width="4.36328125" style="349"/>
    <col min="13844" max="13845" width="7.36328125" style="349" customWidth="1"/>
    <col min="13846" max="13848" width="4.36328125" style="349"/>
    <col min="13849" max="13849" width="2.54296875" style="349" customWidth="1"/>
    <col min="13850" max="13850" width="3.6328125" style="349" customWidth="1"/>
    <col min="13851" max="14081" width="4.36328125" style="349"/>
    <col min="14082" max="14082" width="3.08984375" style="349" customWidth="1"/>
    <col min="14083" max="14083" width="2.54296875" style="349" customWidth="1"/>
    <col min="14084" max="14089" width="4.36328125" style="349"/>
    <col min="14090" max="14090" width="8" style="349" customWidth="1"/>
    <col min="14091" max="14099" width="4.36328125" style="349"/>
    <col min="14100" max="14101" width="7.36328125" style="349" customWidth="1"/>
    <col min="14102" max="14104" width="4.36328125" style="349"/>
    <col min="14105" max="14105" width="2.54296875" style="349" customWidth="1"/>
    <col min="14106" max="14106" width="3.6328125" style="349" customWidth="1"/>
    <col min="14107" max="14337" width="4.36328125" style="349"/>
    <col min="14338" max="14338" width="3.08984375" style="349" customWidth="1"/>
    <col min="14339" max="14339" width="2.54296875" style="349" customWidth="1"/>
    <col min="14340" max="14345" width="4.36328125" style="349"/>
    <col min="14346" max="14346" width="8" style="349" customWidth="1"/>
    <col min="14347" max="14355" width="4.36328125" style="349"/>
    <col min="14356" max="14357" width="7.36328125" style="349" customWidth="1"/>
    <col min="14358" max="14360" width="4.36328125" style="349"/>
    <col min="14361" max="14361" width="2.54296875" style="349" customWidth="1"/>
    <col min="14362" max="14362" width="3.6328125" style="349" customWidth="1"/>
    <col min="14363" max="14593" width="4.36328125" style="349"/>
    <col min="14594" max="14594" width="3.08984375" style="349" customWidth="1"/>
    <col min="14595" max="14595" width="2.54296875" style="349" customWidth="1"/>
    <col min="14596" max="14601" width="4.36328125" style="349"/>
    <col min="14602" max="14602" width="8" style="349" customWidth="1"/>
    <col min="14603" max="14611" width="4.36328125" style="349"/>
    <col min="14612" max="14613" width="7.36328125" style="349" customWidth="1"/>
    <col min="14614" max="14616" width="4.36328125" style="349"/>
    <col min="14617" max="14617" width="2.54296875" style="349" customWidth="1"/>
    <col min="14618" max="14618" width="3.6328125" style="349" customWidth="1"/>
    <col min="14619" max="14849" width="4.36328125" style="349"/>
    <col min="14850" max="14850" width="3.08984375" style="349" customWidth="1"/>
    <col min="14851" max="14851" width="2.54296875" style="349" customWidth="1"/>
    <col min="14852" max="14857" width="4.36328125" style="349"/>
    <col min="14858" max="14858" width="8" style="349" customWidth="1"/>
    <col min="14859" max="14867" width="4.36328125" style="349"/>
    <col min="14868" max="14869" width="7.36328125" style="349" customWidth="1"/>
    <col min="14870" max="14872" width="4.36328125" style="349"/>
    <col min="14873" max="14873" width="2.54296875" style="349" customWidth="1"/>
    <col min="14874" max="14874" width="3.6328125" style="349" customWidth="1"/>
    <col min="14875" max="15105" width="4.36328125" style="349"/>
    <col min="15106" max="15106" width="3.08984375" style="349" customWidth="1"/>
    <col min="15107" max="15107" width="2.54296875" style="349" customWidth="1"/>
    <col min="15108" max="15113" width="4.36328125" style="349"/>
    <col min="15114" max="15114" width="8" style="349" customWidth="1"/>
    <col min="15115" max="15123" width="4.36328125" style="349"/>
    <col min="15124" max="15125" width="7.36328125" style="349" customWidth="1"/>
    <col min="15126" max="15128" width="4.36328125" style="349"/>
    <col min="15129" max="15129" width="2.54296875" style="349" customWidth="1"/>
    <col min="15130" max="15130" width="3.6328125" style="349" customWidth="1"/>
    <col min="15131" max="15361" width="4.36328125" style="349"/>
    <col min="15362" max="15362" width="3.08984375" style="349" customWidth="1"/>
    <col min="15363" max="15363" width="2.54296875" style="349" customWidth="1"/>
    <col min="15364" max="15369" width="4.36328125" style="349"/>
    <col min="15370" max="15370" width="8" style="349" customWidth="1"/>
    <col min="15371" max="15379" width="4.36328125" style="349"/>
    <col min="15380" max="15381" width="7.36328125" style="349" customWidth="1"/>
    <col min="15382" max="15384" width="4.36328125" style="349"/>
    <col min="15385" max="15385" width="2.54296875" style="349" customWidth="1"/>
    <col min="15386" max="15386" width="3.6328125" style="349" customWidth="1"/>
    <col min="15387" max="15617" width="4.36328125" style="349"/>
    <col min="15618" max="15618" width="3.08984375" style="349" customWidth="1"/>
    <col min="15619" max="15619" width="2.54296875" style="349" customWidth="1"/>
    <col min="15620" max="15625" width="4.36328125" style="349"/>
    <col min="15626" max="15626" width="8" style="349" customWidth="1"/>
    <col min="15627" max="15635" width="4.36328125" style="349"/>
    <col min="15636" max="15637" width="7.36328125" style="349" customWidth="1"/>
    <col min="15638" max="15640" width="4.36328125" style="349"/>
    <col min="15641" max="15641" width="2.54296875" style="349" customWidth="1"/>
    <col min="15642" max="15642" width="3.6328125" style="349" customWidth="1"/>
    <col min="15643" max="15873" width="4.36328125" style="349"/>
    <col min="15874" max="15874" width="3.08984375" style="349" customWidth="1"/>
    <col min="15875" max="15875" width="2.54296875" style="349" customWidth="1"/>
    <col min="15876" max="15881" width="4.36328125" style="349"/>
    <col min="15882" max="15882" width="8" style="349" customWidth="1"/>
    <col min="15883" max="15891" width="4.36328125" style="349"/>
    <col min="15892" max="15893" width="7.36328125" style="349" customWidth="1"/>
    <col min="15894" max="15896" width="4.36328125" style="349"/>
    <col min="15897" max="15897" width="2.54296875" style="349" customWidth="1"/>
    <col min="15898" max="15898" width="3.6328125" style="349" customWidth="1"/>
    <col min="15899" max="16129" width="4.36328125" style="349"/>
    <col min="16130" max="16130" width="3.08984375" style="349" customWidth="1"/>
    <col min="16131" max="16131" width="2.54296875" style="349" customWidth="1"/>
    <col min="16132" max="16137" width="4.36328125" style="349"/>
    <col min="16138" max="16138" width="8" style="349" customWidth="1"/>
    <col min="16139" max="16147" width="4.36328125" style="349"/>
    <col min="16148" max="16149" width="7.36328125" style="349" customWidth="1"/>
    <col min="16150" max="16152" width="4.36328125" style="349"/>
    <col min="16153" max="16153" width="2.54296875" style="349" customWidth="1"/>
    <col min="16154" max="16154" width="3.6328125" style="349" customWidth="1"/>
    <col min="16155" max="16384" width="4.36328125" style="349"/>
  </cols>
  <sheetData>
    <row r="1" spans="1:26">
      <c r="A1" s="348"/>
      <c r="B1" s="348"/>
      <c r="C1" s="348"/>
      <c r="D1" s="348"/>
      <c r="E1" s="348"/>
      <c r="F1" s="348"/>
      <c r="G1" s="348"/>
      <c r="H1" s="348"/>
      <c r="I1" s="348"/>
      <c r="J1" s="348"/>
      <c r="K1" s="348"/>
      <c r="L1" s="348"/>
      <c r="M1" s="348"/>
      <c r="N1" s="348"/>
      <c r="O1" s="348"/>
      <c r="P1" s="348"/>
      <c r="Q1" s="348"/>
      <c r="R1" s="348"/>
      <c r="S1" s="348"/>
      <c r="T1" s="348"/>
      <c r="U1" s="348"/>
      <c r="V1" s="348"/>
      <c r="W1" s="348"/>
      <c r="X1" s="348"/>
      <c r="Y1" s="348"/>
      <c r="Z1" s="348"/>
    </row>
    <row r="2" spans="1:26" ht="15" customHeight="1">
      <c r="A2" s="348"/>
      <c r="B2" s="440" t="s">
        <v>655</v>
      </c>
      <c r="C2" s="348"/>
      <c r="D2" s="348"/>
      <c r="E2" s="348"/>
      <c r="F2" s="348"/>
      <c r="G2" s="348"/>
      <c r="H2" s="348"/>
      <c r="I2" s="348"/>
      <c r="J2" s="348"/>
      <c r="K2" s="348"/>
      <c r="L2" s="348"/>
      <c r="M2" s="348"/>
      <c r="N2" s="348"/>
      <c r="O2" s="348"/>
      <c r="P2" s="348"/>
      <c r="Q2" s="1231" t="s">
        <v>541</v>
      </c>
      <c r="R2" s="1231"/>
      <c r="S2" s="1231"/>
      <c r="T2" s="1231"/>
      <c r="U2" s="1231"/>
      <c r="V2" s="1231"/>
      <c r="W2" s="1231"/>
      <c r="X2" s="1231"/>
      <c r="Y2" s="1231"/>
      <c r="Z2" s="348"/>
    </row>
    <row r="3" spans="1:26" ht="15" customHeight="1">
      <c r="A3" s="348"/>
      <c r="B3" s="348"/>
      <c r="C3" s="348"/>
      <c r="D3" s="348"/>
      <c r="E3" s="348"/>
      <c r="F3" s="348"/>
      <c r="G3" s="348"/>
      <c r="H3" s="348"/>
      <c r="I3" s="348"/>
      <c r="J3" s="348"/>
      <c r="K3" s="348"/>
      <c r="L3" s="348"/>
      <c r="M3" s="348"/>
      <c r="N3" s="348"/>
      <c r="O3" s="348"/>
      <c r="P3" s="348"/>
      <c r="Q3" s="348"/>
      <c r="R3" s="348"/>
      <c r="S3" s="350"/>
      <c r="T3" s="348"/>
      <c r="U3" s="348"/>
      <c r="V3" s="348"/>
      <c r="W3" s="348"/>
      <c r="X3" s="348"/>
      <c r="Y3" s="348"/>
      <c r="Z3" s="348"/>
    </row>
    <row r="4" spans="1:26" ht="15" customHeight="1">
      <c r="A4" s="348"/>
      <c r="B4" s="1232" t="s">
        <v>26</v>
      </c>
      <c r="C4" s="1232"/>
      <c r="D4" s="1232"/>
      <c r="E4" s="1232"/>
      <c r="F4" s="1232"/>
      <c r="G4" s="1232"/>
      <c r="H4" s="1232"/>
      <c r="I4" s="1232"/>
      <c r="J4" s="1232"/>
      <c r="K4" s="1232"/>
      <c r="L4" s="1232"/>
      <c r="M4" s="1232"/>
      <c r="N4" s="1232"/>
      <c r="O4" s="1232"/>
      <c r="P4" s="1232"/>
      <c r="Q4" s="1232"/>
      <c r="R4" s="1232"/>
      <c r="S4" s="1232"/>
      <c r="T4" s="1232"/>
      <c r="U4" s="1232"/>
      <c r="V4" s="1232"/>
      <c r="W4" s="1232"/>
      <c r="X4" s="1232"/>
      <c r="Y4" s="1232"/>
      <c r="Z4" s="348"/>
    </row>
    <row r="5" spans="1:26" ht="15" customHeight="1">
      <c r="A5" s="348"/>
      <c r="B5" s="348"/>
      <c r="C5" s="348"/>
      <c r="D5" s="348"/>
      <c r="E5" s="348"/>
      <c r="F5" s="348"/>
      <c r="G5" s="348"/>
      <c r="H5" s="348"/>
      <c r="I5" s="348"/>
      <c r="J5" s="348"/>
      <c r="K5" s="348"/>
      <c r="L5" s="348"/>
      <c r="M5" s="348"/>
      <c r="N5" s="348"/>
      <c r="O5" s="348"/>
      <c r="P5" s="348"/>
      <c r="Q5" s="348"/>
      <c r="R5" s="348"/>
      <c r="S5" s="348"/>
      <c r="T5" s="348"/>
      <c r="U5" s="348"/>
      <c r="V5" s="348"/>
      <c r="W5" s="348"/>
      <c r="X5" s="348"/>
      <c r="Y5" s="348"/>
      <c r="Z5" s="348"/>
    </row>
    <row r="6" spans="1:26" ht="22.5" customHeight="1">
      <c r="A6" s="347"/>
      <c r="B6" s="1233" t="s">
        <v>71</v>
      </c>
      <c r="C6" s="1234"/>
      <c r="D6" s="1234"/>
      <c r="E6" s="1234"/>
      <c r="F6" s="1235"/>
      <c r="G6" s="1233"/>
      <c r="H6" s="1234"/>
      <c r="I6" s="1234"/>
      <c r="J6" s="1234"/>
      <c r="K6" s="1234"/>
      <c r="L6" s="1234"/>
      <c r="M6" s="1234"/>
      <c r="N6" s="1234"/>
      <c r="O6" s="1234"/>
      <c r="P6" s="1234"/>
      <c r="Q6" s="1234"/>
      <c r="R6" s="1234"/>
      <c r="S6" s="1234"/>
      <c r="T6" s="1234"/>
      <c r="U6" s="1234"/>
      <c r="V6" s="1234"/>
      <c r="W6" s="1234"/>
      <c r="X6" s="1234"/>
      <c r="Y6" s="1235"/>
    </row>
    <row r="7" spans="1:26" ht="22.5" customHeight="1">
      <c r="A7" s="347"/>
      <c r="B7" s="1233" t="s">
        <v>542</v>
      </c>
      <c r="C7" s="1234"/>
      <c r="D7" s="1234"/>
      <c r="E7" s="1234"/>
      <c r="F7" s="1235"/>
      <c r="G7" s="1233" t="s">
        <v>543</v>
      </c>
      <c r="H7" s="1234"/>
      <c r="I7" s="1234"/>
      <c r="J7" s="1234"/>
      <c r="K7" s="1234"/>
      <c r="L7" s="1234"/>
      <c r="M7" s="1234"/>
      <c r="N7" s="1234"/>
      <c r="O7" s="1234"/>
      <c r="P7" s="1234"/>
      <c r="Q7" s="1234"/>
      <c r="R7" s="1234"/>
      <c r="S7" s="1234"/>
      <c r="T7" s="1234"/>
      <c r="U7" s="1234"/>
      <c r="V7" s="1234"/>
      <c r="W7" s="1234"/>
      <c r="X7" s="1234"/>
      <c r="Y7" s="1235"/>
    </row>
    <row r="8" spans="1:26" ht="22.5" customHeight="1">
      <c r="A8" s="347"/>
      <c r="B8" s="1233" t="s">
        <v>23</v>
      </c>
      <c r="C8" s="1234"/>
      <c r="D8" s="1234"/>
      <c r="E8" s="1234"/>
      <c r="F8" s="1235"/>
      <c r="G8" s="1237" t="s">
        <v>583</v>
      </c>
      <c r="H8" s="1238"/>
      <c r="I8" s="1238"/>
      <c r="J8" s="1238"/>
      <c r="K8" s="1238"/>
      <c r="L8" s="1238"/>
      <c r="M8" s="1238"/>
      <c r="N8" s="1238"/>
      <c r="O8" s="1238"/>
      <c r="P8" s="1238"/>
      <c r="Q8" s="1238"/>
      <c r="R8" s="1238"/>
      <c r="S8" s="1238"/>
      <c r="T8" s="1238"/>
      <c r="U8" s="1238"/>
      <c r="V8" s="1238"/>
      <c r="W8" s="1238"/>
      <c r="X8" s="1238"/>
      <c r="Y8" s="1239"/>
    </row>
    <row r="9" spans="1:26" ht="15" customHeight="1">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row>
    <row r="10" spans="1:26" ht="15" customHeight="1">
      <c r="A10" s="348"/>
      <c r="B10" s="351"/>
      <c r="C10" s="352"/>
      <c r="D10" s="352"/>
      <c r="E10" s="352"/>
      <c r="F10" s="352"/>
      <c r="G10" s="352"/>
      <c r="H10" s="352"/>
      <c r="I10" s="352"/>
      <c r="J10" s="352"/>
      <c r="K10" s="352"/>
      <c r="L10" s="352"/>
      <c r="M10" s="352"/>
      <c r="N10" s="352"/>
      <c r="O10" s="352"/>
      <c r="P10" s="352"/>
      <c r="Q10" s="352"/>
      <c r="R10" s="352"/>
      <c r="S10" s="352"/>
      <c r="T10" s="352"/>
      <c r="U10" s="386"/>
      <c r="V10" s="387"/>
      <c r="W10" s="387"/>
      <c r="X10" s="387"/>
      <c r="Y10" s="388"/>
      <c r="Z10" s="348"/>
    </row>
    <row r="11" spans="1:26" ht="15" customHeight="1">
      <c r="A11" s="348"/>
      <c r="B11" s="354" t="s">
        <v>146</v>
      </c>
      <c r="C11" s="348"/>
      <c r="D11" s="348"/>
      <c r="E11" s="348"/>
      <c r="F11" s="348"/>
      <c r="G11" s="348"/>
      <c r="H11" s="348"/>
      <c r="I11" s="348"/>
      <c r="J11" s="348"/>
      <c r="K11" s="348"/>
      <c r="L11" s="348"/>
      <c r="M11" s="348"/>
      <c r="N11" s="348"/>
      <c r="O11" s="348"/>
      <c r="P11" s="348"/>
      <c r="Q11" s="348"/>
      <c r="R11" s="348"/>
      <c r="S11" s="348"/>
      <c r="T11" s="348"/>
      <c r="U11" s="1245" t="s">
        <v>584</v>
      </c>
      <c r="V11" s="1246"/>
      <c r="W11" s="1246"/>
      <c r="X11" s="1246"/>
      <c r="Y11" s="1247"/>
      <c r="Z11" s="348"/>
    </row>
    <row r="12" spans="1:26" ht="15" customHeight="1">
      <c r="A12" s="348"/>
      <c r="B12" s="354"/>
      <c r="C12" s="348"/>
      <c r="D12" s="348"/>
      <c r="E12" s="348"/>
      <c r="F12" s="348"/>
      <c r="G12" s="348"/>
      <c r="H12" s="348"/>
      <c r="I12" s="348"/>
      <c r="J12" s="348"/>
      <c r="K12" s="348"/>
      <c r="L12" s="348"/>
      <c r="M12" s="348"/>
      <c r="N12" s="348"/>
      <c r="O12" s="348"/>
      <c r="P12" s="348"/>
      <c r="Q12" s="348"/>
      <c r="R12" s="348"/>
      <c r="S12" s="348"/>
      <c r="T12" s="348"/>
      <c r="U12" s="360"/>
      <c r="V12" s="361"/>
      <c r="W12" s="361"/>
      <c r="X12" s="361"/>
      <c r="Y12" s="363"/>
      <c r="Z12" s="348"/>
    </row>
    <row r="13" spans="1:26" ht="15" customHeight="1">
      <c r="A13" s="348"/>
      <c r="B13" s="354"/>
      <c r="C13" s="359" t="s">
        <v>291</v>
      </c>
      <c r="D13" s="1241" t="s">
        <v>585</v>
      </c>
      <c r="E13" s="1241"/>
      <c r="F13" s="1241"/>
      <c r="G13" s="1241"/>
      <c r="H13" s="1241"/>
      <c r="I13" s="1241"/>
      <c r="J13" s="1241"/>
      <c r="K13" s="1241"/>
      <c r="L13" s="1241"/>
      <c r="M13" s="1241"/>
      <c r="N13" s="1241"/>
      <c r="O13" s="1241"/>
      <c r="P13" s="1241"/>
      <c r="Q13" s="1241"/>
      <c r="R13" s="1241"/>
      <c r="S13" s="1241"/>
      <c r="T13" s="1242"/>
      <c r="U13" s="360"/>
      <c r="V13" s="361" t="s">
        <v>547</v>
      </c>
      <c r="W13" s="361" t="s">
        <v>548</v>
      </c>
      <c r="X13" s="361" t="s">
        <v>547</v>
      </c>
      <c r="Y13" s="363"/>
      <c r="Z13" s="348"/>
    </row>
    <row r="14" spans="1:26" ht="15" customHeight="1">
      <c r="A14" s="348"/>
      <c r="B14" s="354"/>
      <c r="C14" s="359"/>
      <c r="D14" s="1241"/>
      <c r="E14" s="1241"/>
      <c r="F14" s="1241"/>
      <c r="G14" s="1241"/>
      <c r="H14" s="1241"/>
      <c r="I14" s="1241"/>
      <c r="J14" s="1241"/>
      <c r="K14" s="1241"/>
      <c r="L14" s="1241"/>
      <c r="M14" s="1241"/>
      <c r="N14" s="1241"/>
      <c r="O14" s="1241"/>
      <c r="P14" s="1241"/>
      <c r="Q14" s="1241"/>
      <c r="R14" s="1241"/>
      <c r="S14" s="1241"/>
      <c r="T14" s="1242"/>
      <c r="U14" s="360"/>
      <c r="V14" s="361"/>
      <c r="W14" s="361"/>
      <c r="X14" s="361"/>
      <c r="Y14" s="363"/>
      <c r="Z14" s="348"/>
    </row>
    <row r="15" spans="1:26" ht="7.5" customHeight="1">
      <c r="A15" s="348"/>
      <c r="B15" s="354"/>
      <c r="C15" s="348"/>
      <c r="D15" s="348"/>
      <c r="E15" s="348"/>
      <c r="F15" s="348"/>
      <c r="G15" s="348"/>
      <c r="H15" s="348"/>
      <c r="I15" s="348"/>
      <c r="J15" s="348"/>
      <c r="K15" s="348"/>
      <c r="L15" s="348"/>
      <c r="M15" s="348"/>
      <c r="N15" s="348"/>
      <c r="O15" s="348"/>
      <c r="P15" s="348"/>
      <c r="Q15" s="348"/>
      <c r="R15" s="348"/>
      <c r="S15" s="348"/>
      <c r="T15" s="348"/>
      <c r="U15" s="360"/>
      <c r="V15" s="361"/>
      <c r="W15" s="361"/>
      <c r="X15" s="361"/>
      <c r="Y15" s="363"/>
      <c r="Z15" s="348"/>
    </row>
    <row r="16" spans="1:26" ht="15" customHeight="1">
      <c r="A16" s="348"/>
      <c r="B16" s="354"/>
      <c r="C16" s="348" t="s">
        <v>0</v>
      </c>
      <c r="D16" s="1243" t="s">
        <v>586</v>
      </c>
      <c r="E16" s="1243"/>
      <c r="F16" s="1243"/>
      <c r="G16" s="1243"/>
      <c r="H16" s="1243"/>
      <c r="I16" s="1243"/>
      <c r="J16" s="1243"/>
      <c r="K16" s="1243"/>
      <c r="L16" s="1243"/>
      <c r="M16" s="1243"/>
      <c r="N16" s="1243"/>
      <c r="O16" s="1243"/>
      <c r="P16" s="1243"/>
      <c r="Q16" s="1243"/>
      <c r="R16" s="1243"/>
      <c r="S16" s="1243"/>
      <c r="T16" s="1244"/>
      <c r="U16" s="360"/>
      <c r="V16" s="361" t="s">
        <v>547</v>
      </c>
      <c r="W16" s="361" t="s">
        <v>548</v>
      </c>
      <c r="X16" s="361" t="s">
        <v>547</v>
      </c>
      <c r="Y16" s="363"/>
      <c r="Z16" s="348"/>
    </row>
    <row r="17" spans="1:44" ht="15" customHeight="1">
      <c r="A17" s="348"/>
      <c r="B17" s="354"/>
      <c r="C17" s="348"/>
      <c r="D17" s="1243"/>
      <c r="E17" s="1243"/>
      <c r="F17" s="1243"/>
      <c r="G17" s="1243"/>
      <c r="H17" s="1243"/>
      <c r="I17" s="1243"/>
      <c r="J17" s="1243"/>
      <c r="K17" s="1243"/>
      <c r="L17" s="1243"/>
      <c r="M17" s="1243"/>
      <c r="N17" s="1243"/>
      <c r="O17" s="1243"/>
      <c r="P17" s="1243"/>
      <c r="Q17" s="1243"/>
      <c r="R17" s="1243"/>
      <c r="S17" s="1243"/>
      <c r="T17" s="1244"/>
      <c r="U17" s="360"/>
      <c r="V17" s="361"/>
      <c r="W17" s="361"/>
      <c r="X17" s="361"/>
      <c r="Y17" s="363"/>
      <c r="Z17" s="348"/>
    </row>
    <row r="18" spans="1:44" ht="7.5" customHeight="1">
      <c r="A18" s="348"/>
      <c r="B18" s="354"/>
      <c r="C18" s="348"/>
      <c r="D18" s="348"/>
      <c r="E18" s="348"/>
      <c r="F18" s="348"/>
      <c r="G18" s="348"/>
      <c r="H18" s="348"/>
      <c r="I18" s="348"/>
      <c r="J18" s="348"/>
      <c r="K18" s="348"/>
      <c r="L18" s="348"/>
      <c r="M18" s="348"/>
      <c r="N18" s="348"/>
      <c r="O18" s="348"/>
      <c r="P18" s="348"/>
      <c r="Q18" s="348"/>
      <c r="R18" s="348"/>
      <c r="S18" s="348"/>
      <c r="T18" s="348"/>
      <c r="U18" s="360"/>
      <c r="V18" s="361"/>
      <c r="W18" s="361"/>
      <c r="X18" s="361"/>
      <c r="Y18" s="363"/>
      <c r="Z18" s="348"/>
      <c r="AE18" s="1275"/>
      <c r="AF18" s="1275"/>
      <c r="AG18" s="1275"/>
      <c r="AH18" s="1275"/>
      <c r="AI18" s="1275"/>
      <c r="AJ18" s="1275"/>
      <c r="AK18" s="1275"/>
      <c r="AL18" s="1275"/>
      <c r="AM18" s="1275"/>
      <c r="AN18" s="1275"/>
      <c r="AO18" s="1275"/>
      <c r="AP18" s="1275"/>
      <c r="AQ18" s="1275"/>
      <c r="AR18" s="1275"/>
    </row>
    <row r="19" spans="1:44" ht="15" customHeight="1">
      <c r="A19" s="348"/>
      <c r="B19" s="354"/>
      <c r="C19" s="350" t="s">
        <v>24</v>
      </c>
      <c r="D19" s="1241" t="s">
        <v>587</v>
      </c>
      <c r="E19" s="1241"/>
      <c r="F19" s="1241"/>
      <c r="G19" s="1241"/>
      <c r="H19" s="1241"/>
      <c r="I19" s="1241"/>
      <c r="J19" s="1241"/>
      <c r="K19" s="1241"/>
      <c r="L19" s="1241"/>
      <c r="M19" s="1241"/>
      <c r="N19" s="1241"/>
      <c r="O19" s="1241"/>
      <c r="P19" s="1241"/>
      <c r="Q19" s="1241"/>
      <c r="R19" s="1241"/>
      <c r="S19" s="1241"/>
      <c r="T19" s="1242"/>
      <c r="U19" s="360"/>
      <c r="V19" s="361" t="s">
        <v>547</v>
      </c>
      <c r="W19" s="361" t="s">
        <v>548</v>
      </c>
      <c r="X19" s="361" t="s">
        <v>547</v>
      </c>
      <c r="Y19" s="363"/>
      <c r="Z19" s="348"/>
      <c r="AE19" s="1275"/>
      <c r="AF19" s="1275"/>
      <c r="AG19" s="1275"/>
      <c r="AH19" s="1275"/>
      <c r="AI19" s="1275"/>
      <c r="AJ19" s="1275"/>
      <c r="AK19" s="1275"/>
      <c r="AL19" s="1275"/>
      <c r="AM19" s="1275"/>
      <c r="AN19" s="1275"/>
      <c r="AO19" s="1275"/>
      <c r="AP19" s="1275"/>
      <c r="AQ19" s="1275"/>
      <c r="AR19" s="1275"/>
    </row>
    <row r="20" spans="1:44" ht="15" customHeight="1">
      <c r="A20" s="348"/>
      <c r="B20" s="354"/>
      <c r="C20" s="350"/>
      <c r="D20" s="1241"/>
      <c r="E20" s="1241"/>
      <c r="F20" s="1241"/>
      <c r="G20" s="1241"/>
      <c r="H20" s="1241"/>
      <c r="I20" s="1241"/>
      <c r="J20" s="1241"/>
      <c r="K20" s="1241"/>
      <c r="L20" s="1241"/>
      <c r="M20" s="1241"/>
      <c r="N20" s="1241"/>
      <c r="O20" s="1241"/>
      <c r="P20" s="1241"/>
      <c r="Q20" s="1241"/>
      <c r="R20" s="1241"/>
      <c r="S20" s="1241"/>
      <c r="T20" s="1242"/>
      <c r="U20" s="360"/>
      <c r="V20" s="361"/>
      <c r="W20" s="361"/>
      <c r="X20" s="361"/>
      <c r="Y20" s="363"/>
      <c r="Z20" s="348"/>
      <c r="AE20" s="1275"/>
      <c r="AF20" s="1275"/>
      <c r="AG20" s="1275"/>
      <c r="AH20" s="1275"/>
      <c r="AI20" s="1275"/>
      <c r="AJ20" s="1275"/>
      <c r="AK20" s="1275"/>
      <c r="AL20" s="1275"/>
      <c r="AM20" s="1275"/>
      <c r="AN20" s="1275"/>
      <c r="AO20" s="1275"/>
      <c r="AP20" s="1275"/>
      <c r="AQ20" s="1275"/>
      <c r="AR20" s="1275"/>
    </row>
    <row r="21" spans="1:44" ht="7.5" customHeight="1">
      <c r="A21" s="348"/>
      <c r="B21" s="354"/>
      <c r="C21" s="350"/>
      <c r="D21" s="375"/>
      <c r="E21" s="375"/>
      <c r="F21" s="375"/>
      <c r="G21" s="375"/>
      <c r="H21" s="375"/>
      <c r="I21" s="375"/>
      <c r="J21" s="375"/>
      <c r="K21" s="375"/>
      <c r="L21" s="375"/>
      <c r="M21" s="375"/>
      <c r="N21" s="375"/>
      <c r="O21" s="375"/>
      <c r="P21" s="375"/>
      <c r="Q21" s="375"/>
      <c r="R21" s="375"/>
      <c r="S21" s="375"/>
      <c r="T21" s="389"/>
      <c r="U21" s="360"/>
      <c r="V21" s="361"/>
      <c r="W21" s="361"/>
      <c r="X21" s="361"/>
      <c r="Y21" s="363"/>
      <c r="Z21" s="348"/>
      <c r="AE21" s="1275"/>
      <c r="AF21" s="1275"/>
      <c r="AG21" s="1275"/>
      <c r="AH21" s="1275"/>
      <c r="AI21" s="1275"/>
      <c r="AJ21" s="1275"/>
      <c r="AK21" s="1275"/>
      <c r="AL21" s="1275"/>
      <c r="AM21" s="1275"/>
      <c r="AN21" s="1275"/>
      <c r="AO21" s="1275"/>
      <c r="AP21" s="1275"/>
      <c r="AQ21" s="1275"/>
      <c r="AR21" s="1275"/>
    </row>
    <row r="22" spans="1:44" ht="15" customHeight="1">
      <c r="A22" s="348"/>
      <c r="B22" s="354"/>
      <c r="C22" s="348" t="s">
        <v>287</v>
      </c>
      <c r="D22" s="1276" t="s">
        <v>588</v>
      </c>
      <c r="E22" s="1276"/>
      <c r="F22" s="1276"/>
      <c r="G22" s="1276"/>
      <c r="H22" s="1276"/>
      <c r="I22" s="1276"/>
      <c r="J22" s="1276"/>
      <c r="K22" s="1276"/>
      <c r="L22" s="1276"/>
      <c r="M22" s="1276"/>
      <c r="N22" s="1276"/>
      <c r="O22" s="1276"/>
      <c r="P22" s="1276"/>
      <c r="Q22" s="1276"/>
      <c r="R22" s="1276"/>
      <c r="S22" s="1276"/>
      <c r="T22" s="1277"/>
      <c r="U22" s="360"/>
      <c r="V22" s="361" t="s">
        <v>547</v>
      </c>
      <c r="W22" s="361" t="s">
        <v>548</v>
      </c>
      <c r="X22" s="361" t="s">
        <v>547</v>
      </c>
      <c r="Y22" s="363"/>
      <c r="Z22" s="348"/>
    </row>
    <row r="23" spans="1:44" ht="7.5" customHeight="1">
      <c r="A23" s="348"/>
      <c r="B23" s="354"/>
      <c r="C23" s="348"/>
      <c r="D23" s="348"/>
      <c r="E23" s="348"/>
      <c r="F23" s="348"/>
      <c r="G23" s="348"/>
      <c r="H23" s="348"/>
      <c r="I23" s="348"/>
      <c r="J23" s="348"/>
      <c r="K23" s="348"/>
      <c r="L23" s="348"/>
      <c r="M23" s="348"/>
      <c r="N23" s="348"/>
      <c r="O23" s="348"/>
      <c r="P23" s="348"/>
      <c r="Q23" s="348"/>
      <c r="R23" s="348"/>
      <c r="S23" s="348"/>
      <c r="T23" s="348"/>
      <c r="U23" s="360"/>
      <c r="V23" s="361"/>
      <c r="W23" s="361"/>
      <c r="X23" s="361"/>
      <c r="Y23" s="363"/>
      <c r="Z23" s="348"/>
    </row>
    <row r="24" spans="1:44" ht="15" customHeight="1">
      <c r="A24" s="348"/>
      <c r="B24" s="354"/>
      <c r="C24" s="348" t="s">
        <v>288</v>
      </c>
      <c r="D24" s="1229" t="s">
        <v>589</v>
      </c>
      <c r="E24" s="1229"/>
      <c r="F24" s="1229"/>
      <c r="G24" s="1229"/>
      <c r="H24" s="1229"/>
      <c r="I24" s="1229"/>
      <c r="J24" s="1229"/>
      <c r="K24" s="1229"/>
      <c r="L24" s="1229"/>
      <c r="M24" s="1229"/>
      <c r="N24" s="1229"/>
      <c r="O24" s="1229"/>
      <c r="P24" s="1229"/>
      <c r="Q24" s="1229"/>
      <c r="R24" s="1229"/>
      <c r="S24" s="1229"/>
      <c r="T24" s="1230"/>
      <c r="U24" s="360"/>
      <c r="V24" s="361" t="s">
        <v>547</v>
      </c>
      <c r="W24" s="361" t="s">
        <v>548</v>
      </c>
      <c r="X24" s="361" t="s">
        <v>547</v>
      </c>
      <c r="Y24" s="363"/>
      <c r="Z24" s="348"/>
    </row>
    <row r="25" spans="1:44" ht="7.5" customHeight="1">
      <c r="A25" s="348"/>
      <c r="B25" s="354"/>
      <c r="C25" s="348"/>
      <c r="D25" s="348"/>
      <c r="E25" s="348"/>
      <c r="F25" s="348"/>
      <c r="G25" s="348"/>
      <c r="H25" s="348"/>
      <c r="I25" s="348"/>
      <c r="J25" s="348"/>
      <c r="K25" s="348"/>
      <c r="L25" s="348"/>
      <c r="M25" s="348"/>
      <c r="N25" s="348"/>
      <c r="O25" s="348"/>
      <c r="P25" s="348"/>
      <c r="Q25" s="348"/>
      <c r="R25" s="348"/>
      <c r="S25" s="348"/>
      <c r="T25" s="348"/>
      <c r="U25" s="360"/>
      <c r="V25" s="361"/>
      <c r="W25" s="361"/>
      <c r="X25" s="361"/>
      <c r="Y25" s="363"/>
      <c r="Z25" s="348"/>
    </row>
    <row r="26" spans="1:44" ht="15" customHeight="1">
      <c r="A26" s="348"/>
      <c r="B26" s="354"/>
      <c r="C26" s="348" t="s">
        <v>289</v>
      </c>
      <c r="D26" s="1243" t="s">
        <v>590</v>
      </c>
      <c r="E26" s="1243"/>
      <c r="F26" s="1243"/>
      <c r="G26" s="1243"/>
      <c r="H26" s="1243"/>
      <c r="I26" s="1243"/>
      <c r="J26" s="1243"/>
      <c r="K26" s="1243"/>
      <c r="L26" s="1243"/>
      <c r="M26" s="1243"/>
      <c r="N26" s="1243"/>
      <c r="O26" s="1243"/>
      <c r="P26" s="1243"/>
      <c r="Q26" s="1243"/>
      <c r="R26" s="1243"/>
      <c r="S26" s="1243"/>
      <c r="T26" s="1244"/>
      <c r="U26" s="360"/>
      <c r="V26" s="361" t="s">
        <v>547</v>
      </c>
      <c r="W26" s="361" t="s">
        <v>548</v>
      </c>
      <c r="X26" s="361" t="s">
        <v>547</v>
      </c>
      <c r="Y26" s="363"/>
      <c r="Z26" s="348"/>
    </row>
    <row r="27" spans="1:44" ht="15" customHeight="1">
      <c r="A27" s="348"/>
      <c r="B27" s="354"/>
      <c r="C27" s="348" t="s">
        <v>93</v>
      </c>
      <c r="D27" s="1243"/>
      <c r="E27" s="1243"/>
      <c r="F27" s="1243"/>
      <c r="G27" s="1243"/>
      <c r="H27" s="1243"/>
      <c r="I27" s="1243"/>
      <c r="J27" s="1243"/>
      <c r="K27" s="1243"/>
      <c r="L27" s="1243"/>
      <c r="M27" s="1243"/>
      <c r="N27" s="1243"/>
      <c r="O27" s="1243"/>
      <c r="P27" s="1243"/>
      <c r="Q27" s="1243"/>
      <c r="R27" s="1243"/>
      <c r="S27" s="1243"/>
      <c r="T27" s="1244"/>
      <c r="U27" s="360"/>
      <c r="V27" s="361"/>
      <c r="W27" s="361"/>
      <c r="X27" s="361"/>
      <c r="Y27" s="363"/>
      <c r="Z27" s="348"/>
    </row>
    <row r="28" spans="1:44" ht="7.5" customHeight="1">
      <c r="A28" s="348"/>
      <c r="B28" s="354"/>
      <c r="C28" s="348"/>
      <c r="D28" s="348"/>
      <c r="E28" s="348"/>
      <c r="F28" s="348"/>
      <c r="G28" s="348"/>
      <c r="H28" s="348"/>
      <c r="I28" s="348"/>
      <c r="J28" s="348"/>
      <c r="K28" s="348"/>
      <c r="L28" s="348"/>
      <c r="M28" s="348"/>
      <c r="N28" s="348"/>
      <c r="O28" s="348"/>
      <c r="P28" s="348"/>
      <c r="Q28" s="348"/>
      <c r="R28" s="348"/>
      <c r="S28" s="348"/>
      <c r="T28" s="348"/>
      <c r="U28" s="360"/>
      <c r="V28" s="361"/>
      <c r="W28" s="361"/>
      <c r="X28" s="361"/>
      <c r="Y28" s="363"/>
      <c r="Z28" s="348"/>
    </row>
    <row r="29" spans="1:44" ht="15" customHeight="1">
      <c r="A29" s="348"/>
      <c r="B29" s="354"/>
      <c r="C29" s="348" t="s">
        <v>591</v>
      </c>
      <c r="D29" s="1243" t="s">
        <v>592</v>
      </c>
      <c r="E29" s="1243"/>
      <c r="F29" s="1243"/>
      <c r="G29" s="1243"/>
      <c r="H29" s="1243"/>
      <c r="I29" s="1243"/>
      <c r="J29" s="1243"/>
      <c r="K29" s="1243"/>
      <c r="L29" s="1243"/>
      <c r="M29" s="1243"/>
      <c r="N29" s="1243"/>
      <c r="O29" s="1243"/>
      <c r="P29" s="1243"/>
      <c r="Q29" s="1243"/>
      <c r="R29" s="1243"/>
      <c r="S29" s="1243"/>
      <c r="T29" s="1244"/>
      <c r="U29" s="360"/>
      <c r="V29" s="361" t="s">
        <v>547</v>
      </c>
      <c r="W29" s="361" t="s">
        <v>548</v>
      </c>
      <c r="X29" s="361" t="s">
        <v>547</v>
      </c>
      <c r="Y29" s="363"/>
      <c r="Z29" s="348"/>
    </row>
    <row r="30" spans="1:44" ht="15" customHeight="1">
      <c r="A30" s="348"/>
      <c r="B30" s="354"/>
      <c r="C30" s="348"/>
      <c r="D30" s="348"/>
      <c r="E30" s="348"/>
      <c r="F30" s="348"/>
      <c r="G30" s="348"/>
      <c r="H30" s="348"/>
      <c r="I30" s="348"/>
      <c r="J30" s="348"/>
      <c r="K30" s="348"/>
      <c r="L30" s="348"/>
      <c r="M30" s="348"/>
      <c r="N30" s="348"/>
      <c r="O30" s="348"/>
      <c r="P30" s="348"/>
      <c r="Q30" s="348"/>
      <c r="R30" s="348"/>
      <c r="S30" s="348"/>
      <c r="T30" s="348"/>
      <c r="U30" s="360"/>
      <c r="V30" s="361"/>
      <c r="W30" s="361"/>
      <c r="X30" s="361"/>
      <c r="Y30" s="363"/>
      <c r="Z30" s="348"/>
    </row>
    <row r="31" spans="1:44" ht="15" customHeight="1">
      <c r="A31" s="348"/>
      <c r="B31" s="354" t="s">
        <v>147</v>
      </c>
      <c r="C31" s="348"/>
      <c r="D31" s="348"/>
      <c r="E31" s="348"/>
      <c r="F31" s="348"/>
      <c r="G31" s="348"/>
      <c r="H31" s="348"/>
      <c r="I31" s="348"/>
      <c r="J31" s="348"/>
      <c r="K31" s="348"/>
      <c r="L31" s="348"/>
      <c r="M31" s="348"/>
      <c r="N31" s="348"/>
      <c r="O31" s="348"/>
      <c r="P31" s="348"/>
      <c r="Q31" s="348"/>
      <c r="R31" s="348"/>
      <c r="S31" s="348"/>
      <c r="T31" s="348"/>
      <c r="U31" s="354"/>
      <c r="V31" s="348"/>
      <c r="W31" s="348"/>
      <c r="X31" s="348"/>
      <c r="Y31" s="358"/>
      <c r="Z31" s="348"/>
    </row>
    <row r="32" spans="1:44" ht="15" customHeight="1">
      <c r="A32" s="348"/>
      <c r="B32" s="354"/>
      <c r="C32" s="348"/>
      <c r="D32" s="348"/>
      <c r="E32" s="348"/>
      <c r="F32" s="348"/>
      <c r="G32" s="348"/>
      <c r="H32" s="348"/>
      <c r="I32" s="348"/>
      <c r="J32" s="348"/>
      <c r="K32" s="348"/>
      <c r="L32" s="348"/>
      <c r="M32" s="348"/>
      <c r="N32" s="348"/>
      <c r="O32" s="348"/>
      <c r="P32" s="348"/>
      <c r="Q32" s="348"/>
      <c r="R32" s="348"/>
      <c r="S32" s="348"/>
      <c r="T32" s="348"/>
      <c r="U32" s="360"/>
      <c r="V32" s="361"/>
      <c r="W32" s="361"/>
      <c r="X32" s="361"/>
      <c r="Y32" s="363"/>
      <c r="Z32" s="348"/>
    </row>
    <row r="33" spans="1:26" ht="15" customHeight="1">
      <c r="A33" s="348"/>
      <c r="B33" s="354"/>
      <c r="C33" s="348" t="s">
        <v>593</v>
      </c>
      <c r="D33" s="348"/>
      <c r="E33" s="348"/>
      <c r="F33" s="348"/>
      <c r="G33" s="348"/>
      <c r="H33" s="348"/>
      <c r="I33" s="348"/>
      <c r="J33" s="348"/>
      <c r="K33" s="348"/>
      <c r="L33" s="348"/>
      <c r="M33" s="348"/>
      <c r="N33" s="348"/>
      <c r="O33" s="348"/>
      <c r="P33" s="348"/>
      <c r="Q33" s="348"/>
      <c r="R33" s="348"/>
      <c r="S33" s="348"/>
      <c r="T33" s="348"/>
      <c r="U33" s="360"/>
      <c r="V33" s="361"/>
      <c r="W33" s="361"/>
      <c r="X33" s="361"/>
      <c r="Y33" s="363"/>
      <c r="Z33" s="348"/>
    </row>
    <row r="34" spans="1:26" ht="15" customHeight="1">
      <c r="A34" s="348"/>
      <c r="B34" s="354"/>
      <c r="C34" s="1243" t="s">
        <v>594</v>
      </c>
      <c r="D34" s="1243"/>
      <c r="E34" s="1243"/>
      <c r="F34" s="1243"/>
      <c r="G34" s="1243"/>
      <c r="H34" s="1243"/>
      <c r="I34" s="1243"/>
      <c r="J34" s="1243"/>
      <c r="K34" s="1243"/>
      <c r="L34" s="1243"/>
      <c r="M34" s="1243"/>
      <c r="N34" s="1243"/>
      <c r="O34" s="1243"/>
      <c r="P34" s="1243"/>
      <c r="Q34" s="1243"/>
      <c r="R34" s="1243"/>
      <c r="S34" s="1243"/>
      <c r="T34" s="1244"/>
      <c r="U34" s="360"/>
      <c r="V34" s="361"/>
      <c r="W34" s="361"/>
      <c r="X34" s="361"/>
      <c r="Y34" s="363"/>
      <c r="Z34" s="348"/>
    </row>
    <row r="35" spans="1:26" ht="7.5" customHeight="1">
      <c r="A35" s="348"/>
      <c r="B35" s="354"/>
      <c r="C35" s="348"/>
      <c r="D35" s="371"/>
      <c r="E35" s="371"/>
      <c r="F35" s="371"/>
      <c r="G35" s="371"/>
      <c r="H35" s="371"/>
      <c r="I35" s="371"/>
      <c r="J35" s="371"/>
      <c r="K35" s="371"/>
      <c r="L35" s="371"/>
      <c r="M35" s="371"/>
      <c r="N35" s="371"/>
      <c r="O35" s="371"/>
      <c r="P35" s="371"/>
      <c r="Q35" s="371"/>
      <c r="R35" s="371"/>
      <c r="S35" s="371"/>
      <c r="T35" s="371"/>
      <c r="U35" s="360"/>
      <c r="V35" s="361"/>
      <c r="W35" s="361"/>
      <c r="X35" s="361"/>
      <c r="Y35" s="363"/>
      <c r="Z35" s="348"/>
    </row>
    <row r="36" spans="1:26" ht="30" customHeight="1">
      <c r="A36" s="348"/>
      <c r="B36" s="354"/>
      <c r="C36" s="372"/>
      <c r="D36" s="1248"/>
      <c r="E36" s="1249"/>
      <c r="F36" s="1249"/>
      <c r="G36" s="1249"/>
      <c r="H36" s="1249"/>
      <c r="I36" s="1249"/>
      <c r="J36" s="1249"/>
      <c r="K36" s="1250"/>
      <c r="L36" s="1251" t="s">
        <v>86</v>
      </c>
      <c r="M36" s="1234"/>
      <c r="N36" s="1235"/>
      <c r="O36" s="1251" t="s">
        <v>87</v>
      </c>
      <c r="P36" s="1252"/>
      <c r="Q36" s="1253"/>
      <c r="R36" s="373"/>
      <c r="S36" s="373"/>
      <c r="T36" s="373"/>
      <c r="U36" s="1245"/>
      <c r="V36" s="1246"/>
      <c r="W36" s="1246"/>
      <c r="X36" s="1246"/>
      <c r="Y36" s="1247"/>
      <c r="Z36" s="348"/>
    </row>
    <row r="37" spans="1:26" ht="54.65" customHeight="1">
      <c r="A37" s="348"/>
      <c r="B37" s="354"/>
      <c r="C37" s="374" t="s">
        <v>25</v>
      </c>
      <c r="D37" s="1254" t="s">
        <v>27</v>
      </c>
      <c r="E37" s="1254"/>
      <c r="F37" s="1254"/>
      <c r="G37" s="1254"/>
      <c r="H37" s="1254"/>
      <c r="I37" s="1254"/>
      <c r="J37" s="1254"/>
      <c r="K37" s="1254"/>
      <c r="L37" s="1255" t="s">
        <v>187</v>
      </c>
      <c r="M37" s="1256"/>
      <c r="N37" s="1257"/>
      <c r="O37" s="1258" t="s">
        <v>67</v>
      </c>
      <c r="P37" s="1258"/>
      <c r="Q37" s="1258"/>
      <c r="R37" s="375"/>
      <c r="S37" s="375"/>
      <c r="T37" s="375"/>
      <c r="U37" s="1245" t="s">
        <v>584</v>
      </c>
      <c r="V37" s="1246"/>
      <c r="W37" s="1246"/>
      <c r="X37" s="1246"/>
      <c r="Y37" s="1247"/>
      <c r="Z37" s="348"/>
    </row>
    <row r="38" spans="1:26" ht="54.65" customHeight="1">
      <c r="A38" s="348"/>
      <c r="B38" s="354"/>
      <c r="C38" s="374" t="s">
        <v>68</v>
      </c>
      <c r="D38" s="1254" t="s">
        <v>595</v>
      </c>
      <c r="E38" s="1254"/>
      <c r="F38" s="1254"/>
      <c r="G38" s="1254"/>
      <c r="H38" s="1254"/>
      <c r="I38" s="1254"/>
      <c r="J38" s="1254"/>
      <c r="K38" s="1254"/>
      <c r="L38" s="1255" t="s">
        <v>187</v>
      </c>
      <c r="M38" s="1256"/>
      <c r="N38" s="1257"/>
      <c r="O38" s="1259"/>
      <c r="P38" s="1259"/>
      <c r="Q38" s="1259"/>
      <c r="R38" s="376"/>
      <c r="S38" s="1260" t="s">
        <v>559</v>
      </c>
      <c r="T38" s="1261"/>
      <c r="U38" s="360"/>
      <c r="V38" s="361" t="s">
        <v>547</v>
      </c>
      <c r="W38" s="361" t="s">
        <v>548</v>
      </c>
      <c r="X38" s="361" t="s">
        <v>547</v>
      </c>
      <c r="Y38" s="363"/>
      <c r="Z38" s="348"/>
    </row>
    <row r="39" spans="1:26" ht="54.65" customHeight="1">
      <c r="A39" s="348"/>
      <c r="B39" s="354"/>
      <c r="C39" s="374" t="s">
        <v>69</v>
      </c>
      <c r="D39" s="1254" t="s">
        <v>596</v>
      </c>
      <c r="E39" s="1254"/>
      <c r="F39" s="1254"/>
      <c r="G39" s="1254"/>
      <c r="H39" s="1254"/>
      <c r="I39" s="1254"/>
      <c r="J39" s="1254"/>
      <c r="K39" s="1254"/>
      <c r="L39" s="1258" t="s">
        <v>187</v>
      </c>
      <c r="M39" s="1258"/>
      <c r="N39" s="1258"/>
      <c r="O39" s="1259"/>
      <c r="P39" s="1259"/>
      <c r="Q39" s="1259"/>
      <c r="R39" s="376"/>
      <c r="S39" s="1260" t="s">
        <v>562</v>
      </c>
      <c r="T39" s="1261"/>
      <c r="U39" s="360"/>
      <c r="V39" s="361" t="s">
        <v>547</v>
      </c>
      <c r="W39" s="361" t="s">
        <v>548</v>
      </c>
      <c r="X39" s="361" t="s">
        <v>547</v>
      </c>
      <c r="Y39" s="363"/>
      <c r="Z39" s="348"/>
    </row>
    <row r="40" spans="1:26" ht="54" customHeight="1">
      <c r="A40" s="348"/>
      <c r="B40" s="354"/>
      <c r="C40" s="374" t="s">
        <v>563</v>
      </c>
      <c r="D40" s="1254" t="s">
        <v>28</v>
      </c>
      <c r="E40" s="1254"/>
      <c r="F40" s="1254"/>
      <c r="G40" s="1254"/>
      <c r="H40" s="1254"/>
      <c r="I40" s="1254"/>
      <c r="J40" s="1254"/>
      <c r="K40" s="1254"/>
      <c r="L40" s="1262"/>
      <c r="M40" s="1262"/>
      <c r="N40" s="1262"/>
      <c r="O40" s="1258" t="s">
        <v>67</v>
      </c>
      <c r="P40" s="1258"/>
      <c r="Q40" s="1258"/>
      <c r="R40" s="377"/>
      <c r="S40" s="1260" t="s">
        <v>565</v>
      </c>
      <c r="T40" s="1261"/>
      <c r="U40" s="360"/>
      <c r="V40" s="361" t="s">
        <v>547</v>
      </c>
      <c r="W40" s="361" t="s">
        <v>548</v>
      </c>
      <c r="X40" s="361" t="s">
        <v>547</v>
      </c>
      <c r="Y40" s="363"/>
      <c r="Z40" s="348"/>
    </row>
    <row r="41" spans="1:26" ht="15" customHeight="1">
      <c r="A41" s="348"/>
      <c r="B41" s="354"/>
      <c r="C41" s="348"/>
      <c r="D41" s="348"/>
      <c r="E41" s="348"/>
      <c r="F41" s="348"/>
      <c r="G41" s="348"/>
      <c r="H41" s="348"/>
      <c r="I41" s="348"/>
      <c r="J41" s="348"/>
      <c r="K41" s="348"/>
      <c r="L41" s="348"/>
      <c r="M41" s="348"/>
      <c r="N41" s="348"/>
      <c r="O41" s="348"/>
      <c r="P41" s="348"/>
      <c r="Q41" s="348"/>
      <c r="R41" s="348"/>
      <c r="S41" s="348"/>
      <c r="T41" s="348"/>
      <c r="U41" s="360"/>
      <c r="V41" s="361"/>
      <c r="W41" s="361"/>
      <c r="X41" s="361"/>
      <c r="Y41" s="363"/>
      <c r="Z41" s="348"/>
    </row>
    <row r="42" spans="1:26" ht="15" customHeight="1">
      <c r="A42" s="348"/>
      <c r="B42" s="354"/>
      <c r="C42" s="348" t="s">
        <v>566</v>
      </c>
      <c r="D42" s="348"/>
      <c r="E42" s="348"/>
      <c r="F42" s="348"/>
      <c r="G42" s="348"/>
      <c r="H42" s="348"/>
      <c r="I42" s="348"/>
      <c r="J42" s="348"/>
      <c r="K42" s="348"/>
      <c r="L42" s="348"/>
      <c r="M42" s="348"/>
      <c r="N42" s="348"/>
      <c r="O42" s="348"/>
      <c r="P42" s="348"/>
      <c r="Q42" s="348"/>
      <c r="R42" s="348"/>
      <c r="S42" s="348"/>
      <c r="T42" s="348"/>
      <c r="U42" s="1245" t="s">
        <v>584</v>
      </c>
      <c r="V42" s="1246"/>
      <c r="W42" s="1246"/>
      <c r="X42" s="1246"/>
      <c r="Y42" s="1247"/>
      <c r="Z42" s="348"/>
    </row>
    <row r="43" spans="1:26" ht="15" customHeight="1">
      <c r="A43" s="348"/>
      <c r="B43" s="354"/>
      <c r="C43" s="348"/>
      <c r="D43" s="348"/>
      <c r="E43" s="348"/>
      <c r="F43" s="348"/>
      <c r="G43" s="348"/>
      <c r="H43" s="348"/>
      <c r="I43" s="348"/>
      <c r="J43" s="348"/>
      <c r="K43" s="348"/>
      <c r="L43" s="348"/>
      <c r="M43" s="348"/>
      <c r="N43" s="348"/>
      <c r="O43" s="348"/>
      <c r="P43" s="348"/>
      <c r="Q43" s="348"/>
      <c r="R43" s="348"/>
      <c r="S43" s="348"/>
      <c r="T43" s="348"/>
      <c r="U43" s="360"/>
      <c r="V43" s="361"/>
      <c r="W43" s="361"/>
      <c r="X43" s="361"/>
      <c r="Y43" s="363"/>
      <c r="Z43" s="348"/>
    </row>
    <row r="44" spans="1:26" ht="45" customHeight="1">
      <c r="A44" s="348"/>
      <c r="B44" s="354"/>
      <c r="C44" s="378" t="s">
        <v>597</v>
      </c>
      <c r="D44" s="1241" t="s">
        <v>598</v>
      </c>
      <c r="E44" s="1241"/>
      <c r="F44" s="1241"/>
      <c r="G44" s="1241"/>
      <c r="H44" s="1241"/>
      <c r="I44" s="1241"/>
      <c r="J44" s="1241"/>
      <c r="K44" s="1241"/>
      <c r="L44" s="1241"/>
      <c r="M44" s="1241"/>
      <c r="N44" s="1241"/>
      <c r="O44" s="1241"/>
      <c r="P44" s="1241"/>
      <c r="Q44" s="1241"/>
      <c r="R44" s="1241"/>
      <c r="S44" s="1241"/>
      <c r="T44" s="1242"/>
      <c r="U44" s="360"/>
      <c r="V44" s="361" t="s">
        <v>547</v>
      </c>
      <c r="W44" s="361" t="s">
        <v>548</v>
      </c>
      <c r="X44" s="361" t="s">
        <v>547</v>
      </c>
      <c r="Y44" s="363"/>
      <c r="Z44" s="348"/>
    </row>
    <row r="45" spans="1:26" ht="30" customHeight="1">
      <c r="A45" s="348"/>
      <c r="B45" s="354"/>
      <c r="C45" s="378" t="s">
        <v>599</v>
      </c>
      <c r="D45" s="1241" t="s">
        <v>600</v>
      </c>
      <c r="E45" s="1241"/>
      <c r="F45" s="1241"/>
      <c r="G45" s="1241"/>
      <c r="H45" s="1241"/>
      <c r="I45" s="1241"/>
      <c r="J45" s="1241"/>
      <c r="K45" s="1241"/>
      <c r="L45" s="1241"/>
      <c r="M45" s="1241"/>
      <c r="N45" s="1241"/>
      <c r="O45" s="1241"/>
      <c r="P45" s="1241"/>
      <c r="Q45" s="1241"/>
      <c r="R45" s="1241"/>
      <c r="S45" s="1241"/>
      <c r="T45" s="1242"/>
      <c r="U45" s="360"/>
      <c r="V45" s="361" t="s">
        <v>547</v>
      </c>
      <c r="W45" s="361" t="s">
        <v>548</v>
      </c>
      <c r="X45" s="361" t="s">
        <v>547</v>
      </c>
      <c r="Y45" s="363"/>
      <c r="Z45" s="348"/>
    </row>
    <row r="46" spans="1:26" ht="7.5" customHeight="1">
      <c r="A46" s="348"/>
      <c r="B46" s="354"/>
      <c r="C46" s="348"/>
      <c r="D46" s="348"/>
      <c r="E46" s="348"/>
      <c r="F46" s="348"/>
      <c r="G46" s="348"/>
      <c r="H46" s="348"/>
      <c r="I46" s="348"/>
      <c r="J46" s="348"/>
      <c r="K46" s="348"/>
      <c r="L46" s="348"/>
      <c r="M46" s="348"/>
      <c r="N46" s="348"/>
      <c r="O46" s="348"/>
      <c r="P46" s="348"/>
      <c r="Q46" s="348"/>
      <c r="R46" s="348"/>
      <c r="S46" s="348"/>
      <c r="T46" s="348"/>
      <c r="U46" s="360"/>
      <c r="V46" s="361"/>
      <c r="W46" s="361"/>
      <c r="X46" s="361"/>
      <c r="Y46" s="363"/>
      <c r="Z46" s="348"/>
    </row>
    <row r="47" spans="1:26" ht="26.25" customHeight="1">
      <c r="A47" s="348"/>
      <c r="B47" s="354"/>
      <c r="C47" s="1233" t="s">
        <v>75</v>
      </c>
      <c r="D47" s="1234"/>
      <c r="E47" s="1234"/>
      <c r="F47" s="1234"/>
      <c r="G47" s="1234"/>
      <c r="H47" s="1235"/>
      <c r="I47" s="1263" t="s">
        <v>67</v>
      </c>
      <c r="J47" s="1264"/>
      <c r="K47" s="360"/>
      <c r="L47" s="1233" t="s">
        <v>91</v>
      </c>
      <c r="M47" s="1234"/>
      <c r="N47" s="1234"/>
      <c r="O47" s="1234"/>
      <c r="P47" s="1234"/>
      <c r="Q47" s="1235"/>
      <c r="R47" s="1263" t="s">
        <v>187</v>
      </c>
      <c r="S47" s="1265"/>
      <c r="T47" s="348"/>
      <c r="U47" s="360"/>
      <c r="V47" s="361"/>
      <c r="W47" s="361"/>
      <c r="X47" s="361"/>
      <c r="Y47" s="363"/>
      <c r="Z47" s="348"/>
    </row>
    <row r="48" spans="1:26" ht="7.5" customHeight="1">
      <c r="A48" s="348"/>
      <c r="B48" s="354"/>
      <c r="C48" s="348"/>
      <c r="D48" s="348"/>
      <c r="E48" s="348"/>
      <c r="F48" s="348"/>
      <c r="G48" s="348"/>
      <c r="H48" s="348"/>
      <c r="I48" s="348"/>
      <c r="J48" s="348"/>
      <c r="K48" s="348"/>
      <c r="L48" s="348"/>
      <c r="M48" s="348"/>
      <c r="N48" s="348"/>
      <c r="O48" s="348"/>
      <c r="P48" s="348"/>
      <c r="Q48" s="348"/>
      <c r="R48" s="348"/>
      <c r="S48" s="348"/>
      <c r="T48" s="348"/>
      <c r="U48" s="360"/>
      <c r="V48" s="361"/>
      <c r="W48" s="361"/>
      <c r="X48" s="361"/>
      <c r="Y48" s="363"/>
      <c r="Z48" s="348"/>
    </row>
    <row r="49" spans="1:26" ht="22.5" customHeight="1">
      <c r="A49" s="348"/>
      <c r="B49" s="354"/>
      <c r="C49" s="1266"/>
      <c r="D49" s="1267"/>
      <c r="E49" s="1267"/>
      <c r="F49" s="1267"/>
      <c r="G49" s="1267"/>
      <c r="H49" s="1267"/>
      <c r="I49" s="1268"/>
      <c r="J49" s="1236" t="s">
        <v>77</v>
      </c>
      <c r="K49" s="1236"/>
      <c r="L49" s="1236"/>
      <c r="M49" s="1236"/>
      <c r="N49" s="1236"/>
      <c r="O49" s="1278" t="s">
        <v>78</v>
      </c>
      <c r="P49" s="1279"/>
      <c r="Q49" s="1280"/>
      <c r="R49" s="360"/>
      <c r="S49" s="390"/>
      <c r="T49" s="348"/>
      <c r="U49" s="360"/>
      <c r="V49" s="361"/>
      <c r="W49" s="361"/>
      <c r="X49" s="361"/>
      <c r="Y49" s="363"/>
      <c r="Z49" s="348"/>
    </row>
    <row r="50" spans="1:26" ht="22.5" customHeight="1">
      <c r="A50" s="348"/>
      <c r="B50" s="354"/>
      <c r="C50" s="1269" t="s">
        <v>92</v>
      </c>
      <c r="D50" s="1270"/>
      <c r="E50" s="1271"/>
      <c r="F50" s="1254" t="s">
        <v>601</v>
      </c>
      <c r="G50" s="1254"/>
      <c r="H50" s="1254"/>
      <c r="I50" s="1254"/>
      <c r="J50" s="1263" t="s">
        <v>187</v>
      </c>
      <c r="K50" s="1264"/>
      <c r="L50" s="1264"/>
      <c r="M50" s="1264"/>
      <c r="N50" s="1265"/>
      <c r="O50" s="1284" t="s">
        <v>187</v>
      </c>
      <c r="P50" s="1285"/>
      <c r="Q50" s="1286"/>
      <c r="R50" s="360"/>
      <c r="S50" s="390"/>
      <c r="T50" s="348"/>
      <c r="U50" s="360"/>
      <c r="V50" s="361"/>
      <c r="W50" s="361"/>
      <c r="X50" s="361"/>
      <c r="Y50" s="363"/>
      <c r="Z50" s="348"/>
    </row>
    <row r="51" spans="1:26" ht="22.5" customHeight="1">
      <c r="A51" s="348"/>
      <c r="B51" s="354"/>
      <c r="C51" s="1281"/>
      <c r="D51" s="1282"/>
      <c r="E51" s="1283"/>
      <c r="F51" s="1287" t="s">
        <v>602</v>
      </c>
      <c r="G51" s="1287"/>
      <c r="H51" s="1287"/>
      <c r="I51" s="1287"/>
      <c r="J51" s="1258" t="s">
        <v>187</v>
      </c>
      <c r="K51" s="1258"/>
      <c r="L51" s="1258"/>
      <c r="M51" s="1258"/>
      <c r="N51" s="1258"/>
      <c r="O51" s="1288"/>
      <c r="P51" s="1289"/>
      <c r="Q51" s="1289"/>
      <c r="R51" s="360"/>
      <c r="S51" s="390"/>
      <c r="T51" s="348"/>
      <c r="U51" s="360"/>
      <c r="V51" s="361"/>
      <c r="W51" s="361"/>
      <c r="X51" s="361"/>
      <c r="Y51" s="363"/>
      <c r="Z51" s="348"/>
    </row>
    <row r="52" spans="1:26" ht="22.5" customHeight="1">
      <c r="A52" s="348"/>
      <c r="B52" s="354"/>
      <c r="C52" s="1272"/>
      <c r="D52" s="1273"/>
      <c r="E52" s="1274"/>
      <c r="F52" s="1287" t="s">
        <v>603</v>
      </c>
      <c r="G52" s="1287"/>
      <c r="H52" s="1287"/>
      <c r="I52" s="1287"/>
      <c r="J52" s="1258" t="s">
        <v>187</v>
      </c>
      <c r="K52" s="1258"/>
      <c r="L52" s="1258"/>
      <c r="M52" s="1258"/>
      <c r="N52" s="1258"/>
      <c r="O52" s="1263" t="s">
        <v>187</v>
      </c>
      <c r="P52" s="1264"/>
      <c r="Q52" s="1264"/>
      <c r="R52" s="360"/>
      <c r="S52" s="390"/>
      <c r="T52" s="348"/>
      <c r="U52" s="360"/>
      <c r="V52" s="361"/>
      <c r="W52" s="361"/>
      <c r="X52" s="361"/>
      <c r="Y52" s="363"/>
      <c r="Z52" s="348"/>
    </row>
    <row r="53" spans="1:26">
      <c r="A53" s="348"/>
      <c r="B53" s="354"/>
      <c r="C53" s="348"/>
      <c r="D53" s="348"/>
      <c r="E53" s="348"/>
      <c r="F53" s="348"/>
      <c r="G53" s="348"/>
      <c r="H53" s="348"/>
      <c r="I53" s="348"/>
      <c r="J53" s="348"/>
      <c r="K53" s="348"/>
      <c r="L53" s="348"/>
      <c r="M53" s="348"/>
      <c r="N53" s="348"/>
      <c r="O53" s="348"/>
      <c r="P53" s="348"/>
      <c r="Q53" s="348"/>
      <c r="R53" s="348"/>
      <c r="S53" s="348"/>
      <c r="T53" s="348"/>
      <c r="U53" s="360"/>
      <c r="V53" s="361"/>
      <c r="W53" s="361"/>
      <c r="X53" s="361"/>
      <c r="Y53" s="363"/>
      <c r="Z53" s="348"/>
    </row>
    <row r="54" spans="1:26" ht="16.5">
      <c r="A54" s="348"/>
      <c r="B54" s="354" t="s">
        <v>573</v>
      </c>
      <c r="C54" s="348"/>
      <c r="D54" s="348"/>
      <c r="E54" s="348"/>
      <c r="F54" s="348"/>
      <c r="G54" s="348"/>
      <c r="H54" s="348"/>
      <c r="I54" s="348"/>
      <c r="J54" s="348"/>
      <c r="K54" s="348"/>
      <c r="L54" s="348"/>
      <c r="M54" s="348"/>
      <c r="N54" s="348"/>
      <c r="O54" s="348"/>
      <c r="P54" s="348"/>
      <c r="Q54" s="348"/>
      <c r="R54" s="348"/>
      <c r="S54" s="348"/>
      <c r="T54" s="348"/>
      <c r="U54" s="1245" t="s">
        <v>584</v>
      </c>
      <c r="V54" s="1246"/>
      <c r="W54" s="1246"/>
      <c r="X54" s="1246"/>
      <c r="Y54" s="1247"/>
      <c r="Z54" s="348"/>
    </row>
    <row r="55" spans="1:26">
      <c r="A55" s="348"/>
      <c r="B55" s="354"/>
      <c r="C55" s="348"/>
      <c r="D55" s="348"/>
      <c r="E55" s="348"/>
      <c r="F55" s="348"/>
      <c r="G55" s="348"/>
      <c r="H55" s="348"/>
      <c r="I55" s="348"/>
      <c r="J55" s="348"/>
      <c r="K55" s="348"/>
      <c r="L55" s="348"/>
      <c r="M55" s="348"/>
      <c r="N55" s="348"/>
      <c r="O55" s="348"/>
      <c r="P55" s="348"/>
      <c r="Q55" s="348"/>
      <c r="R55" s="348"/>
      <c r="S55" s="348"/>
      <c r="T55" s="348"/>
      <c r="U55" s="360"/>
      <c r="V55" s="361"/>
      <c r="W55" s="361"/>
      <c r="X55" s="361"/>
      <c r="Y55" s="363"/>
      <c r="Z55" s="348"/>
    </row>
    <row r="56" spans="1:26" ht="15" customHeight="1">
      <c r="A56" s="348"/>
      <c r="B56" s="354"/>
      <c r="C56" s="391" t="s">
        <v>93</v>
      </c>
      <c r="D56" s="1290" t="s">
        <v>604</v>
      </c>
      <c r="E56" s="1290"/>
      <c r="F56" s="1290"/>
      <c r="G56" s="1290"/>
      <c r="H56" s="1290"/>
      <c r="I56" s="1290"/>
      <c r="J56" s="1290"/>
      <c r="K56" s="1290"/>
      <c r="L56" s="1290"/>
      <c r="M56" s="1290"/>
      <c r="N56" s="1290"/>
      <c r="O56" s="1290"/>
      <c r="P56" s="1290"/>
      <c r="Q56" s="1290"/>
      <c r="R56" s="1290"/>
      <c r="S56" s="1290"/>
      <c r="T56" s="1242"/>
      <c r="U56" s="360"/>
      <c r="V56" s="362" t="s">
        <v>547</v>
      </c>
      <c r="W56" s="362" t="s">
        <v>548</v>
      </c>
      <c r="X56" s="362" t="s">
        <v>547</v>
      </c>
      <c r="Y56" s="363"/>
      <c r="Z56" s="348"/>
    </row>
    <row r="57" spans="1:26" ht="15" customHeight="1">
      <c r="A57" s="348"/>
      <c r="B57" s="381"/>
      <c r="C57" s="392"/>
      <c r="D57" s="1291"/>
      <c r="E57" s="1291"/>
      <c r="F57" s="1291"/>
      <c r="G57" s="1291"/>
      <c r="H57" s="1291"/>
      <c r="I57" s="1291"/>
      <c r="J57" s="1291"/>
      <c r="K57" s="1291"/>
      <c r="L57" s="1291"/>
      <c r="M57" s="1291"/>
      <c r="N57" s="1291"/>
      <c r="O57" s="1291"/>
      <c r="P57" s="1291"/>
      <c r="Q57" s="1291"/>
      <c r="R57" s="1291"/>
      <c r="S57" s="1291"/>
      <c r="T57" s="1292"/>
      <c r="U57" s="393"/>
      <c r="V57" s="394"/>
      <c r="W57" s="394"/>
      <c r="X57" s="394"/>
      <c r="Y57" s="395"/>
      <c r="Z57" s="348"/>
    </row>
    <row r="58" spans="1:26" ht="15" customHeight="1">
      <c r="A58" s="348"/>
      <c r="B58" s="352"/>
      <c r="C58" s="396"/>
      <c r="D58" s="396"/>
      <c r="E58" s="396"/>
      <c r="F58" s="396"/>
      <c r="G58" s="396"/>
      <c r="H58" s="396"/>
      <c r="I58" s="396"/>
      <c r="J58" s="396"/>
      <c r="K58" s="396"/>
      <c r="L58" s="396"/>
      <c r="M58" s="396"/>
      <c r="N58" s="396"/>
      <c r="O58" s="396"/>
      <c r="P58" s="396"/>
      <c r="Q58" s="396"/>
      <c r="R58" s="396"/>
      <c r="S58" s="396"/>
      <c r="T58" s="396"/>
      <c r="U58" s="397"/>
      <c r="V58" s="387"/>
      <c r="W58" s="387"/>
      <c r="X58" s="387"/>
      <c r="Y58" s="397"/>
      <c r="Z58" s="357"/>
    </row>
    <row r="59" spans="1:26" ht="15" customHeight="1">
      <c r="A59" s="348"/>
      <c r="B59" s="348" t="s">
        <v>605</v>
      </c>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row>
    <row r="60" spans="1:26" ht="15" customHeight="1">
      <c r="A60" s="348"/>
      <c r="B60" s="365">
        <v>1</v>
      </c>
      <c r="C60" s="1229" t="s">
        <v>606</v>
      </c>
      <c r="D60" s="1229"/>
      <c r="E60" s="1229"/>
      <c r="F60" s="1229"/>
      <c r="G60" s="1229"/>
      <c r="H60" s="1229"/>
      <c r="I60" s="1229"/>
      <c r="J60" s="1229"/>
      <c r="K60" s="1229"/>
      <c r="L60" s="1229"/>
      <c r="M60" s="1229"/>
      <c r="N60" s="1229"/>
      <c r="O60" s="1229"/>
      <c r="P60" s="1229"/>
      <c r="Q60" s="1229"/>
      <c r="R60" s="1229"/>
      <c r="S60" s="1229"/>
      <c r="T60" s="1229"/>
      <c r="U60" s="1229"/>
      <c r="V60" s="1229"/>
      <c r="W60" s="1229"/>
      <c r="X60" s="1229"/>
      <c r="Y60" s="1229"/>
      <c r="Z60" s="348"/>
    </row>
    <row r="61" spans="1:26" ht="30" customHeight="1">
      <c r="A61" s="348"/>
      <c r="B61" s="398">
        <v>2</v>
      </c>
      <c r="C61" s="1243" t="s">
        <v>607</v>
      </c>
      <c r="D61" s="1243"/>
      <c r="E61" s="1243"/>
      <c r="F61" s="1243"/>
      <c r="G61" s="1243"/>
      <c r="H61" s="1243"/>
      <c r="I61" s="1243"/>
      <c r="J61" s="1243"/>
      <c r="K61" s="1243"/>
      <c r="L61" s="1243"/>
      <c r="M61" s="1243"/>
      <c r="N61" s="1243"/>
      <c r="O61" s="1243"/>
      <c r="P61" s="1243"/>
      <c r="Q61" s="1243"/>
      <c r="R61" s="1243"/>
      <c r="S61" s="1243"/>
      <c r="T61" s="1243"/>
      <c r="U61" s="1243"/>
      <c r="V61" s="1243"/>
      <c r="W61" s="1243"/>
      <c r="X61" s="1243"/>
      <c r="Y61" s="1243"/>
      <c r="Z61" s="390"/>
    </row>
    <row r="62" spans="1:26" ht="15" customHeight="1">
      <c r="A62" s="348"/>
      <c r="B62" s="369"/>
      <c r="C62" s="1243"/>
      <c r="D62" s="1243"/>
      <c r="E62" s="1243"/>
      <c r="F62" s="1243"/>
      <c r="G62" s="1243"/>
      <c r="H62" s="1243"/>
      <c r="I62" s="1243"/>
      <c r="J62" s="1243"/>
      <c r="K62" s="1243"/>
      <c r="L62" s="1243"/>
      <c r="M62" s="1243"/>
      <c r="N62" s="1243"/>
      <c r="O62" s="1243"/>
      <c r="P62" s="1243"/>
      <c r="Q62" s="1243"/>
      <c r="R62" s="1243"/>
      <c r="S62" s="1243"/>
      <c r="T62" s="1243"/>
      <c r="U62" s="1243"/>
      <c r="V62" s="1243"/>
      <c r="W62" s="1243"/>
      <c r="X62" s="1243"/>
      <c r="Y62" s="1243"/>
      <c r="Z62" s="390"/>
    </row>
    <row r="63" spans="1:26" ht="15" customHeight="1">
      <c r="A63" s="348"/>
      <c r="B63" s="398">
        <v>3</v>
      </c>
      <c r="C63" s="1243" t="s">
        <v>608</v>
      </c>
      <c r="D63" s="1243"/>
      <c r="E63" s="1243"/>
      <c r="F63" s="1243"/>
      <c r="G63" s="1243"/>
      <c r="H63" s="1243"/>
      <c r="I63" s="1243"/>
      <c r="J63" s="1243"/>
      <c r="K63" s="1243"/>
      <c r="L63" s="1243"/>
      <c r="M63" s="1243"/>
      <c r="N63" s="1243"/>
      <c r="O63" s="1243"/>
      <c r="P63" s="1243"/>
      <c r="Q63" s="1243"/>
      <c r="R63" s="1243"/>
      <c r="S63" s="1243"/>
      <c r="T63" s="1243"/>
      <c r="U63" s="1243"/>
      <c r="V63" s="1243"/>
      <c r="W63" s="1243"/>
      <c r="X63" s="1243"/>
      <c r="Y63" s="1243"/>
      <c r="Z63" s="369"/>
    </row>
    <row r="67" spans="5:5">
      <c r="E67" s="349" t="s">
        <v>609</v>
      </c>
    </row>
  </sheetData>
  <mergeCells count="63">
    <mergeCell ref="C61:Y62"/>
    <mergeCell ref="C63:Y63"/>
    <mergeCell ref="F52:I52"/>
    <mergeCell ref="J52:N52"/>
    <mergeCell ref="O52:Q52"/>
    <mergeCell ref="U54:Y54"/>
    <mergeCell ref="D56:T57"/>
    <mergeCell ref="C60:Y60"/>
    <mergeCell ref="C49:I49"/>
    <mergeCell ref="J49:N49"/>
    <mergeCell ref="O49:Q49"/>
    <mergeCell ref="C50:E52"/>
    <mergeCell ref="F50:I50"/>
    <mergeCell ref="J50:N50"/>
    <mergeCell ref="O50:Q50"/>
    <mergeCell ref="F51:I51"/>
    <mergeCell ref="J51:N51"/>
    <mergeCell ref="O51:Q51"/>
    <mergeCell ref="U42:Y42"/>
    <mergeCell ref="D44:T44"/>
    <mergeCell ref="D45:T45"/>
    <mergeCell ref="C47:H47"/>
    <mergeCell ref="I47:J47"/>
    <mergeCell ref="L47:Q47"/>
    <mergeCell ref="R47:S47"/>
    <mergeCell ref="D39:K39"/>
    <mergeCell ref="L39:N39"/>
    <mergeCell ref="O39:Q39"/>
    <mergeCell ref="S39:T39"/>
    <mergeCell ref="D40:K40"/>
    <mergeCell ref="L40:N40"/>
    <mergeCell ref="O40:Q40"/>
    <mergeCell ref="S40:T40"/>
    <mergeCell ref="U36:Y36"/>
    <mergeCell ref="D37:K37"/>
    <mergeCell ref="L37:N37"/>
    <mergeCell ref="O37:Q37"/>
    <mergeCell ref="U37:Y37"/>
    <mergeCell ref="D38:K38"/>
    <mergeCell ref="L38:N38"/>
    <mergeCell ref="O38:Q38"/>
    <mergeCell ref="S38:T38"/>
    <mergeCell ref="D22:T22"/>
    <mergeCell ref="D24:T24"/>
    <mergeCell ref="D26:T27"/>
    <mergeCell ref="D29:T29"/>
    <mergeCell ref="C34:T34"/>
    <mergeCell ref="D36:K36"/>
    <mergeCell ref="L36:N36"/>
    <mergeCell ref="O36:Q36"/>
    <mergeCell ref="AE18:AR21"/>
    <mergeCell ref="D19:T20"/>
    <mergeCell ref="Q2:Y2"/>
    <mergeCell ref="B4:Y4"/>
    <mergeCell ref="B6:F6"/>
    <mergeCell ref="G6:Y6"/>
    <mergeCell ref="B7:F7"/>
    <mergeCell ref="G7:Y7"/>
    <mergeCell ref="B8:F8"/>
    <mergeCell ref="G8:Y8"/>
    <mergeCell ref="U11:Y11"/>
    <mergeCell ref="D13:T14"/>
    <mergeCell ref="D16:T17"/>
  </mergeCells>
  <phoneticPr fontId="4"/>
  <dataValidations count="1">
    <dataValidation type="list" allowBlank="1" showInputMessage="1" showErrorMessage="1" sqref="V13:V14 X13:X14 V16 X16 V19 X19 V22 X22 V24 X24 V26 X26 V29 X29 V38:V40 X38:X40 V44:V45 X44:X45 V56 X56" xr:uid="{32628D9C-5820-479B-9E2A-109D0C1C52A0}">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A1:H42"/>
  <sheetViews>
    <sheetView view="pageBreakPreview" zoomScaleNormal="100" zoomScaleSheetLayoutView="100" workbookViewId="0">
      <selection activeCell="G5" sqref="G5"/>
    </sheetView>
  </sheetViews>
  <sheetFormatPr defaultRowHeight="13"/>
  <cols>
    <col min="1" max="1" width="23.26953125" customWidth="1"/>
    <col min="2" max="2" width="17.7265625" customWidth="1"/>
    <col min="3" max="3" width="17.90625" customWidth="1"/>
    <col min="4" max="4" width="19.08984375" customWidth="1"/>
    <col min="5" max="5" width="20.6328125" customWidth="1"/>
    <col min="6" max="6" width="17" customWidth="1"/>
    <col min="7" max="18" width="20.6328125" customWidth="1"/>
  </cols>
  <sheetData>
    <row r="1" spans="1:8" s="112" customFormat="1" ht="14">
      <c r="A1" s="327" t="s">
        <v>464</v>
      </c>
      <c r="B1" s="208"/>
      <c r="C1" s="208"/>
      <c r="D1" s="208"/>
      <c r="E1" s="208"/>
      <c r="F1" s="208"/>
      <c r="G1" s="208"/>
      <c r="H1" s="208"/>
    </row>
    <row r="2" spans="1:8" ht="46.5" customHeight="1">
      <c r="A2" s="2123" t="s">
        <v>473</v>
      </c>
      <c r="B2" s="2124"/>
      <c r="C2" s="2124"/>
      <c r="D2" s="2124"/>
      <c r="E2" s="2124"/>
      <c r="F2" s="2124"/>
    </row>
    <row r="3" spans="1:8" ht="30" customHeight="1">
      <c r="F3" t="s">
        <v>16</v>
      </c>
    </row>
    <row r="4" spans="1:8" ht="30" customHeight="1">
      <c r="C4" t="s">
        <v>17</v>
      </c>
      <c r="E4" t="s">
        <v>364</v>
      </c>
    </row>
    <row r="5" spans="1:8" ht="30" customHeight="1"/>
    <row r="6" spans="1:8" ht="30" customHeight="1">
      <c r="C6" t="s">
        <v>18</v>
      </c>
    </row>
    <row r="7" spans="1:8" ht="30" customHeight="1"/>
    <row r="8" spans="1:8" ht="30" customHeight="1">
      <c r="C8" t="s">
        <v>19</v>
      </c>
      <c r="F8" t="s">
        <v>20</v>
      </c>
    </row>
    <row r="9" spans="1:8" ht="30" customHeight="1">
      <c r="C9" t="s">
        <v>150</v>
      </c>
    </row>
    <row r="10" spans="1:8" ht="30" customHeight="1" thickBot="1">
      <c r="A10" t="s">
        <v>474</v>
      </c>
    </row>
    <row r="11" spans="1:8" ht="34.5" customHeight="1" thickTop="1">
      <c r="A11" s="44" t="s">
        <v>144</v>
      </c>
      <c r="B11" s="2125" t="s">
        <v>200</v>
      </c>
      <c r="C11" s="2125"/>
      <c r="D11" s="2125"/>
      <c r="E11" s="2125"/>
      <c r="F11" s="2126"/>
    </row>
    <row r="12" spans="1:8" ht="42" customHeight="1">
      <c r="A12" s="45" t="s">
        <v>201</v>
      </c>
      <c r="B12" s="2127"/>
      <c r="C12" s="2127"/>
      <c r="D12" s="2127"/>
      <c r="E12" s="2127"/>
      <c r="F12" s="2128"/>
    </row>
    <row r="13" spans="1:8" ht="42" customHeight="1">
      <c r="A13" s="2129" t="s">
        <v>202</v>
      </c>
      <c r="B13" s="2107"/>
      <c r="C13" s="2108"/>
      <c r="D13" s="2108"/>
      <c r="E13" s="2108"/>
      <c r="F13" s="2109"/>
    </row>
    <row r="14" spans="1:8" ht="42" customHeight="1">
      <c r="A14" s="2130"/>
      <c r="B14" s="2131" t="s">
        <v>203</v>
      </c>
      <c r="C14" s="2132"/>
      <c r="D14" s="2132"/>
      <c r="E14" s="2132"/>
      <c r="F14" s="2133"/>
    </row>
    <row r="15" spans="1:8" ht="42" customHeight="1">
      <c r="A15" s="211" t="s">
        <v>204</v>
      </c>
      <c r="B15" s="47" t="s">
        <v>205</v>
      </c>
      <c r="C15" s="48"/>
      <c r="D15" s="48"/>
      <c r="E15" s="48"/>
      <c r="F15" s="49"/>
    </row>
    <row r="16" spans="1:8" ht="42" customHeight="1">
      <c r="A16" s="2105" t="s">
        <v>206</v>
      </c>
      <c r="B16" s="3" t="s">
        <v>207</v>
      </c>
      <c r="C16" s="10"/>
      <c r="D16" s="1828"/>
      <c r="E16" s="1828"/>
      <c r="F16" s="51"/>
    </row>
    <row r="17" spans="1:6" ht="42" customHeight="1">
      <c r="A17" s="2105"/>
      <c r="B17" s="2115"/>
      <c r="C17" s="2116"/>
      <c r="D17" s="2116"/>
      <c r="E17" s="2116"/>
      <c r="F17" s="2117"/>
    </row>
    <row r="18" spans="1:6" ht="42" customHeight="1">
      <c r="A18" s="2114"/>
      <c r="B18" s="2118"/>
      <c r="C18" s="2119"/>
      <c r="D18" s="2119"/>
      <c r="E18" s="2119"/>
      <c r="F18" s="2120"/>
    </row>
    <row r="19" spans="1:6" ht="45" customHeight="1">
      <c r="A19" s="210" t="s">
        <v>208</v>
      </c>
      <c r="B19" s="2121"/>
      <c r="C19" s="2121"/>
      <c r="D19" s="2121"/>
      <c r="E19" s="2121"/>
      <c r="F19" s="2122"/>
    </row>
    <row r="20" spans="1:6" ht="30" customHeight="1">
      <c r="A20" s="2105" t="s">
        <v>209</v>
      </c>
      <c r="B20" s="2107" t="s">
        <v>210</v>
      </c>
      <c r="C20" s="2108"/>
      <c r="D20" s="2108"/>
      <c r="E20" s="2108"/>
      <c r="F20" s="2109"/>
    </row>
    <row r="21" spans="1:6" ht="30" customHeight="1" thickBot="1">
      <c r="A21" s="2106"/>
      <c r="B21" s="2110"/>
      <c r="C21" s="2111"/>
      <c r="D21" s="2111"/>
      <c r="E21" s="2111"/>
      <c r="F21" s="2112"/>
    </row>
    <row r="22" spans="1:6" ht="30" customHeight="1" thickTop="1"/>
    <row r="23" spans="1:6" ht="30" customHeight="1">
      <c r="A23" t="s">
        <v>29</v>
      </c>
    </row>
    <row r="24" spans="1:6" ht="30" customHeight="1">
      <c r="A24" s="2113" t="s">
        <v>162</v>
      </c>
      <c r="B24" s="2113"/>
      <c r="C24" s="2113"/>
      <c r="D24" s="2113"/>
      <c r="E24" s="2113"/>
      <c r="F24" s="2113"/>
    </row>
    <row r="25" spans="1:6" ht="30" customHeight="1">
      <c r="A25" t="s">
        <v>163</v>
      </c>
    </row>
    <row r="26" spans="1:6" ht="30" customHeight="1">
      <c r="A26" t="s">
        <v>164</v>
      </c>
    </row>
    <row r="27" spans="1:6" ht="30" customHeight="1">
      <c r="A27" t="s">
        <v>165</v>
      </c>
    </row>
    <row r="28" spans="1:6" ht="30" customHeight="1">
      <c r="A28" s="209" t="s">
        <v>365</v>
      </c>
    </row>
    <row r="29" spans="1:6" ht="30" customHeight="1">
      <c r="A29" s="209"/>
    </row>
    <row r="30" spans="1:6" ht="30" customHeight="1">
      <c r="A30" s="209"/>
    </row>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4:F24"/>
    <mergeCell ref="A16:A18"/>
    <mergeCell ref="D16:E16"/>
    <mergeCell ref="B17:F18"/>
    <mergeCell ref="B19:F19"/>
    <mergeCell ref="A20:A21"/>
    <mergeCell ref="B20:F21"/>
  </mergeCells>
  <phoneticPr fontId="4"/>
  <printOptions horizontalCentered="1"/>
  <pageMargins left="0.59055118110236227" right="0.39370078740157483" top="0.59055118110236227" bottom="0.39370078740157483" header="0.39370078740157483" footer="0.19685039370078741"/>
  <pageSetup paperSize="9" scale="79" orientation="portrait" horizontalDpi="300" vertic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sheetPr>
  <dimension ref="A1:AM16"/>
  <sheetViews>
    <sheetView showGridLines="0" view="pageBreakPreview" zoomScale="110" zoomScaleNormal="120" zoomScaleSheetLayoutView="110" workbookViewId="0">
      <selection activeCell="AQ9" sqref="AQ9"/>
    </sheetView>
  </sheetViews>
  <sheetFormatPr defaultColWidth="2.26953125" defaultRowHeight="13"/>
  <cols>
    <col min="1" max="1" width="1.08984375" style="261" customWidth="1"/>
    <col min="2" max="2" width="2.26953125" style="262" customWidth="1"/>
    <col min="3" max="5" width="2.26953125" style="261"/>
    <col min="6" max="6" width="2.453125" style="261" bestFit="1" customWidth="1"/>
    <col min="7" max="20" width="2.26953125" style="261"/>
    <col min="21" max="21" width="2.453125" style="261" bestFit="1" customWidth="1"/>
    <col min="22" max="26" width="2.26953125" style="261"/>
    <col min="27" max="38" width="2.7265625" style="261" customWidth="1"/>
    <col min="39" max="16384" width="2.26953125" style="261"/>
  </cols>
  <sheetData>
    <row r="1" spans="1:39" s="112" customFormat="1" ht="14">
      <c r="A1" s="327" t="s">
        <v>465</v>
      </c>
      <c r="B1" s="208"/>
      <c r="C1" s="208"/>
      <c r="D1" s="208"/>
      <c r="E1" s="208"/>
      <c r="F1" s="208"/>
      <c r="G1" s="208"/>
      <c r="H1" s="208"/>
    </row>
    <row r="2" spans="1:39">
      <c r="AF2" s="2154" t="s">
        <v>361</v>
      </c>
      <c r="AG2" s="2154"/>
      <c r="AH2" s="2154"/>
      <c r="AI2" s="2154"/>
      <c r="AJ2" s="2154"/>
      <c r="AK2" s="2154"/>
      <c r="AL2" s="2154"/>
    </row>
    <row r="4" spans="1:39" ht="17.25" customHeight="1">
      <c r="A4" s="2155" t="s">
        <v>437</v>
      </c>
      <c r="B4" s="2155"/>
      <c r="C4" s="2155"/>
      <c r="D4" s="2155"/>
      <c r="E4" s="2155"/>
      <c r="F4" s="2155"/>
      <c r="G4" s="2155"/>
      <c r="H4" s="2155"/>
      <c r="I4" s="2155"/>
      <c r="J4" s="2155"/>
      <c r="K4" s="2155"/>
      <c r="L4" s="2155"/>
      <c r="M4" s="2155"/>
      <c r="N4" s="2155"/>
      <c r="O4" s="2155"/>
      <c r="P4" s="2155"/>
      <c r="Q4" s="2155"/>
      <c r="R4" s="2155"/>
      <c r="S4" s="2155"/>
      <c r="T4" s="2155"/>
      <c r="U4" s="2155"/>
      <c r="V4" s="2155"/>
      <c r="W4" s="2155"/>
      <c r="X4" s="2155"/>
      <c r="Y4" s="2155"/>
      <c r="Z4" s="2155"/>
      <c r="AA4" s="2155"/>
      <c r="AB4" s="2155"/>
      <c r="AC4" s="2155"/>
      <c r="AD4" s="2155"/>
      <c r="AE4" s="2155"/>
      <c r="AF4" s="2155"/>
      <c r="AG4" s="2155"/>
      <c r="AH4" s="2155"/>
      <c r="AI4" s="2155"/>
      <c r="AJ4" s="2155"/>
      <c r="AK4" s="2155"/>
      <c r="AL4" s="2155"/>
      <c r="AM4" s="2155"/>
    </row>
    <row r="5" spans="1:39" ht="17.25" customHeight="1">
      <c r="A5" s="2155"/>
      <c r="B5" s="2155"/>
      <c r="C5" s="2155"/>
      <c r="D5" s="2155"/>
      <c r="E5" s="2155"/>
      <c r="F5" s="2155"/>
      <c r="G5" s="2155"/>
      <c r="H5" s="2155"/>
      <c r="I5" s="2155"/>
      <c r="J5" s="2155"/>
      <c r="K5" s="2155"/>
      <c r="L5" s="2155"/>
      <c r="M5" s="2155"/>
      <c r="N5" s="2155"/>
      <c r="O5" s="2155"/>
      <c r="P5" s="2155"/>
      <c r="Q5" s="2155"/>
      <c r="R5" s="2155"/>
      <c r="S5" s="2155"/>
      <c r="T5" s="2155"/>
      <c r="U5" s="2155"/>
      <c r="V5" s="2155"/>
      <c r="W5" s="2155"/>
      <c r="X5" s="2155"/>
      <c r="Y5" s="2155"/>
      <c r="Z5" s="2155"/>
      <c r="AA5" s="2155"/>
      <c r="AB5" s="2155"/>
      <c r="AC5" s="2155"/>
      <c r="AD5" s="2155"/>
      <c r="AE5" s="2155"/>
      <c r="AF5" s="2155"/>
      <c r="AG5" s="2155"/>
      <c r="AH5" s="2155"/>
      <c r="AI5" s="2155"/>
      <c r="AJ5" s="2155"/>
      <c r="AK5" s="2155"/>
      <c r="AL5" s="2155"/>
      <c r="AM5" s="2155"/>
    </row>
    <row r="7" spans="1:39" ht="45.75" customHeight="1">
      <c r="B7" s="2156" t="s">
        <v>436</v>
      </c>
      <c r="C7" s="2157"/>
      <c r="D7" s="2157"/>
      <c r="E7" s="2157"/>
      <c r="F7" s="2157"/>
      <c r="G7" s="2157"/>
      <c r="H7" s="2157"/>
      <c r="I7" s="2157"/>
      <c r="J7" s="2157"/>
      <c r="K7" s="2158"/>
      <c r="L7" s="2159"/>
      <c r="M7" s="2159"/>
      <c r="N7" s="2159"/>
      <c r="O7" s="2159"/>
      <c r="P7" s="2159"/>
      <c r="Q7" s="2159"/>
      <c r="R7" s="2159"/>
      <c r="S7" s="2159"/>
      <c r="T7" s="2159"/>
      <c r="U7" s="2159"/>
      <c r="V7" s="2159"/>
      <c r="W7" s="2159"/>
      <c r="X7" s="2159"/>
      <c r="Y7" s="2159"/>
      <c r="Z7" s="2159"/>
      <c r="AA7" s="2159"/>
      <c r="AB7" s="2159"/>
      <c r="AC7" s="2159"/>
      <c r="AD7" s="2159"/>
      <c r="AE7" s="2159"/>
      <c r="AF7" s="2159"/>
      <c r="AG7" s="2159"/>
      <c r="AH7" s="2159"/>
      <c r="AI7" s="2159"/>
      <c r="AJ7" s="2159"/>
      <c r="AK7" s="2159"/>
      <c r="AL7" s="2159"/>
    </row>
    <row r="8" spans="1:39" s="271" customFormat="1" ht="45.75" customHeight="1">
      <c r="B8" s="2160" t="s">
        <v>435</v>
      </c>
      <c r="C8" s="2160"/>
      <c r="D8" s="2160"/>
      <c r="E8" s="2160"/>
      <c r="F8" s="2160"/>
      <c r="G8" s="2160"/>
      <c r="H8" s="2160"/>
      <c r="I8" s="2160"/>
      <c r="J8" s="2160"/>
      <c r="K8" s="2160"/>
      <c r="L8" s="2161" t="s">
        <v>434</v>
      </c>
      <c r="M8" s="2161"/>
      <c r="N8" s="2161"/>
      <c r="O8" s="2161"/>
      <c r="P8" s="2161"/>
      <c r="Q8" s="2161"/>
      <c r="R8" s="2161"/>
      <c r="S8" s="2161"/>
      <c r="T8" s="2161"/>
      <c r="U8" s="2161"/>
      <c r="V8" s="2161"/>
      <c r="W8" s="2161"/>
      <c r="X8" s="2161"/>
      <c r="Y8" s="2161"/>
      <c r="Z8" s="2161"/>
      <c r="AA8" s="2161"/>
      <c r="AB8" s="2161"/>
      <c r="AC8" s="2161"/>
      <c r="AD8" s="2161"/>
      <c r="AE8" s="2161"/>
      <c r="AF8" s="2161"/>
      <c r="AG8" s="2161"/>
      <c r="AH8" s="2161"/>
      <c r="AI8" s="2161"/>
      <c r="AJ8" s="2161"/>
      <c r="AK8" s="2161"/>
      <c r="AL8" s="2161"/>
    </row>
    <row r="9" spans="1:39" ht="71.25" customHeight="1">
      <c r="B9" s="2147" t="s">
        <v>433</v>
      </c>
      <c r="C9" s="2148"/>
      <c r="D9" s="2148"/>
      <c r="E9" s="2148"/>
      <c r="F9" s="2148"/>
      <c r="G9" s="2148"/>
      <c r="H9" s="2148"/>
      <c r="I9" s="2148"/>
      <c r="J9" s="2148"/>
      <c r="K9" s="2149"/>
      <c r="L9" s="2147" t="s">
        <v>432</v>
      </c>
      <c r="M9" s="2148"/>
      <c r="N9" s="2148"/>
      <c r="O9" s="2148"/>
      <c r="P9" s="2148"/>
      <c r="Q9" s="2148"/>
      <c r="R9" s="2148"/>
      <c r="S9" s="2148"/>
      <c r="T9" s="2148"/>
      <c r="U9" s="2148"/>
      <c r="V9" s="2148"/>
      <c r="W9" s="2148"/>
      <c r="X9" s="2148"/>
      <c r="Y9" s="2148"/>
      <c r="Z9" s="2148"/>
      <c r="AA9" s="2148"/>
      <c r="AB9" s="2148"/>
      <c r="AC9" s="2148"/>
      <c r="AD9" s="2148"/>
      <c r="AE9" s="2148"/>
      <c r="AF9" s="2149"/>
      <c r="AG9" s="2150" t="s">
        <v>368</v>
      </c>
      <c r="AH9" s="2151"/>
      <c r="AI9" s="2151"/>
      <c r="AJ9" s="2151"/>
      <c r="AK9" s="2151"/>
      <c r="AL9" s="2152"/>
    </row>
    <row r="10" spans="1:39" ht="71.25" customHeight="1">
      <c r="B10" s="2147" t="s">
        <v>431</v>
      </c>
      <c r="C10" s="2148"/>
      <c r="D10" s="2148"/>
      <c r="E10" s="2148"/>
      <c r="F10" s="2148"/>
      <c r="G10" s="2148"/>
      <c r="H10" s="2148"/>
      <c r="I10" s="2148"/>
      <c r="J10" s="2148"/>
      <c r="K10" s="2149"/>
      <c r="L10" s="2147" t="s">
        <v>430</v>
      </c>
      <c r="M10" s="2148"/>
      <c r="N10" s="2148"/>
      <c r="O10" s="2148"/>
      <c r="P10" s="2148"/>
      <c r="Q10" s="2148"/>
      <c r="R10" s="2148"/>
      <c r="S10" s="2148"/>
      <c r="T10" s="2148"/>
      <c r="U10" s="2148"/>
      <c r="V10" s="2148"/>
      <c r="W10" s="2148"/>
      <c r="X10" s="2148"/>
      <c r="Y10" s="2148"/>
      <c r="Z10" s="2148"/>
      <c r="AA10" s="2148"/>
      <c r="AB10" s="2148"/>
      <c r="AC10" s="2148"/>
      <c r="AD10" s="2148"/>
      <c r="AE10" s="2148"/>
      <c r="AF10" s="2149"/>
      <c r="AG10" s="2150" t="s">
        <v>368</v>
      </c>
      <c r="AH10" s="2151"/>
      <c r="AI10" s="2151"/>
      <c r="AJ10" s="2151"/>
      <c r="AK10" s="2151"/>
      <c r="AL10" s="2152"/>
    </row>
    <row r="11" spans="1:39" ht="71.25" customHeight="1">
      <c r="B11" s="2146" t="s">
        <v>429</v>
      </c>
      <c r="C11" s="2146"/>
      <c r="D11" s="2146"/>
      <c r="E11" s="2146"/>
      <c r="F11" s="2146"/>
      <c r="G11" s="2146"/>
      <c r="H11" s="2146"/>
      <c r="I11" s="2146"/>
      <c r="J11" s="2146"/>
      <c r="K11" s="2146"/>
      <c r="L11" s="2147" t="s">
        <v>428</v>
      </c>
      <c r="M11" s="2148"/>
      <c r="N11" s="2148"/>
      <c r="O11" s="2148"/>
      <c r="P11" s="2148"/>
      <c r="Q11" s="2148"/>
      <c r="R11" s="2148"/>
      <c r="S11" s="2148"/>
      <c r="T11" s="2148"/>
      <c r="U11" s="2148"/>
      <c r="V11" s="2148"/>
      <c r="W11" s="2148"/>
      <c r="X11" s="2148"/>
      <c r="Y11" s="2148"/>
      <c r="Z11" s="2148"/>
      <c r="AA11" s="2148"/>
      <c r="AB11" s="2148"/>
      <c r="AC11" s="2148"/>
      <c r="AD11" s="2148"/>
      <c r="AE11" s="2148"/>
      <c r="AF11" s="2149"/>
      <c r="AG11" s="2150" t="s">
        <v>368</v>
      </c>
      <c r="AH11" s="2151"/>
      <c r="AI11" s="2151"/>
      <c r="AJ11" s="2151"/>
      <c r="AK11" s="2151"/>
      <c r="AL11" s="2152"/>
    </row>
    <row r="12" spans="1:39" ht="50.25" customHeight="1">
      <c r="B12" s="2153" t="s">
        <v>427</v>
      </c>
      <c r="C12" s="2153"/>
      <c r="D12" s="2153"/>
      <c r="E12" s="2153"/>
      <c r="F12" s="2153"/>
      <c r="G12" s="2153"/>
      <c r="H12" s="2153"/>
      <c r="I12" s="2153"/>
      <c r="J12" s="2153"/>
      <c r="K12" s="2153"/>
      <c r="L12" s="2153"/>
      <c r="M12" s="2153"/>
      <c r="N12" s="2153"/>
      <c r="O12" s="2153"/>
      <c r="P12" s="2153"/>
      <c r="Q12" s="2153"/>
      <c r="R12" s="2153"/>
      <c r="S12" s="2153"/>
      <c r="T12" s="2153"/>
      <c r="U12" s="2153"/>
      <c r="V12" s="2153"/>
      <c r="W12" s="2153"/>
      <c r="X12" s="2153"/>
      <c r="Y12" s="2153"/>
      <c r="Z12" s="2153"/>
      <c r="AA12" s="2153"/>
      <c r="AB12" s="2153"/>
      <c r="AC12" s="2153"/>
      <c r="AD12" s="2153"/>
      <c r="AE12" s="2153"/>
      <c r="AF12" s="2153"/>
      <c r="AG12" s="2153"/>
      <c r="AH12" s="2153"/>
      <c r="AI12" s="2153"/>
      <c r="AJ12" s="2153"/>
      <c r="AK12" s="2153"/>
      <c r="AL12" s="2153"/>
    </row>
    <row r="13" spans="1:39">
      <c r="B13" s="268"/>
      <c r="C13" s="268"/>
      <c r="D13" s="265"/>
      <c r="E13" s="265"/>
      <c r="F13" s="270"/>
      <c r="G13" s="269"/>
      <c r="H13" s="264"/>
      <c r="I13" s="264"/>
      <c r="J13" s="264"/>
      <c r="K13" s="264"/>
      <c r="L13" s="264"/>
      <c r="M13" s="264"/>
      <c r="N13" s="264"/>
      <c r="O13" s="264"/>
      <c r="P13" s="264"/>
      <c r="Q13" s="264"/>
      <c r="R13" s="267"/>
      <c r="S13" s="267"/>
      <c r="T13" s="265"/>
      <c r="U13" s="266"/>
      <c r="V13" s="265"/>
      <c r="W13" s="264"/>
      <c r="X13" s="264"/>
      <c r="Y13" s="264"/>
      <c r="Z13" s="264"/>
      <c r="AA13" s="264"/>
      <c r="AB13" s="264"/>
      <c r="AC13" s="264"/>
      <c r="AD13" s="264"/>
      <c r="AE13" s="264"/>
      <c r="AF13" s="264"/>
      <c r="AG13" s="264"/>
      <c r="AH13" s="264"/>
      <c r="AI13" s="264"/>
      <c r="AJ13" s="264"/>
      <c r="AK13" s="264"/>
      <c r="AL13" s="263"/>
    </row>
    <row r="14" spans="1:39">
      <c r="B14" s="268"/>
      <c r="C14" s="268"/>
      <c r="D14" s="265"/>
      <c r="E14" s="265"/>
      <c r="F14" s="270"/>
      <c r="G14" s="269"/>
      <c r="H14" s="264"/>
      <c r="I14" s="264"/>
      <c r="J14" s="264"/>
      <c r="K14" s="264"/>
      <c r="L14" s="264"/>
      <c r="M14" s="264"/>
      <c r="N14" s="264"/>
      <c r="O14" s="264"/>
      <c r="P14" s="264"/>
      <c r="Q14" s="264"/>
      <c r="R14" s="267"/>
      <c r="S14" s="267"/>
      <c r="T14" s="265"/>
      <c r="U14" s="266"/>
      <c r="V14" s="265"/>
      <c r="W14" s="264"/>
      <c r="X14" s="264"/>
      <c r="Y14" s="264"/>
      <c r="Z14" s="264"/>
      <c r="AA14" s="264"/>
      <c r="AB14" s="264"/>
      <c r="AC14" s="264"/>
      <c r="AD14" s="264"/>
      <c r="AE14" s="264"/>
      <c r="AF14" s="264"/>
      <c r="AG14" s="264"/>
      <c r="AH14" s="264"/>
      <c r="AI14" s="264"/>
      <c r="AJ14" s="264"/>
      <c r="AK14" s="264"/>
      <c r="AL14" s="263"/>
    </row>
    <row r="15" spans="1:39">
      <c r="B15" s="268"/>
      <c r="C15" s="268"/>
      <c r="D15" s="265"/>
      <c r="E15" s="265"/>
      <c r="F15" s="265"/>
      <c r="G15" s="265"/>
      <c r="H15" s="265"/>
      <c r="I15" s="265"/>
      <c r="J15" s="265"/>
      <c r="K15" s="265"/>
      <c r="L15" s="265"/>
      <c r="M15" s="265"/>
      <c r="N15" s="265"/>
      <c r="O15" s="265"/>
      <c r="P15" s="265"/>
      <c r="Q15" s="265"/>
      <c r="R15" s="267"/>
      <c r="S15" s="267"/>
      <c r="T15" s="265"/>
      <c r="U15" s="266"/>
      <c r="V15" s="265"/>
      <c r="W15" s="264"/>
      <c r="X15" s="264"/>
      <c r="Y15" s="264"/>
      <c r="Z15" s="264"/>
      <c r="AA15" s="264"/>
      <c r="AB15" s="264"/>
      <c r="AC15" s="264"/>
      <c r="AD15" s="264"/>
      <c r="AE15" s="264"/>
      <c r="AF15" s="264"/>
      <c r="AG15" s="264"/>
      <c r="AH15" s="264"/>
      <c r="AI15" s="264"/>
      <c r="AJ15" s="264"/>
      <c r="AK15" s="264"/>
      <c r="AL15" s="263"/>
    </row>
    <row r="16" spans="1:39">
      <c r="B16" s="268"/>
      <c r="C16" s="268"/>
      <c r="D16" s="265"/>
      <c r="E16" s="265"/>
      <c r="F16" s="265"/>
      <c r="G16" s="265"/>
      <c r="H16" s="265"/>
      <c r="I16" s="265"/>
      <c r="J16" s="265"/>
      <c r="K16" s="265"/>
      <c r="L16" s="265"/>
      <c r="M16" s="265"/>
      <c r="N16" s="265"/>
      <c r="O16" s="265"/>
      <c r="P16" s="265"/>
      <c r="Q16" s="265"/>
      <c r="R16" s="267"/>
      <c r="S16" s="267"/>
      <c r="T16" s="265"/>
      <c r="U16" s="266"/>
      <c r="V16" s="265"/>
      <c r="W16" s="264"/>
      <c r="X16" s="264"/>
      <c r="Y16" s="264"/>
      <c r="Z16" s="264"/>
      <c r="AA16" s="264"/>
      <c r="AB16" s="264"/>
      <c r="AC16" s="264"/>
      <c r="AD16" s="264"/>
      <c r="AE16" s="264"/>
      <c r="AF16" s="264"/>
      <c r="AG16" s="264"/>
      <c r="AH16" s="264"/>
      <c r="AI16" s="264"/>
      <c r="AJ16" s="264"/>
      <c r="AK16" s="264"/>
      <c r="AL16" s="263"/>
    </row>
  </sheetData>
  <mergeCells count="16">
    <mergeCell ref="AF2:AL2"/>
    <mergeCell ref="A4:AM5"/>
    <mergeCell ref="B7:K7"/>
    <mergeCell ref="L7:AL7"/>
    <mergeCell ref="B8:K8"/>
    <mergeCell ref="L8:AL8"/>
    <mergeCell ref="B11:K11"/>
    <mergeCell ref="L11:AF11"/>
    <mergeCell ref="AG11:AL11"/>
    <mergeCell ref="B12:AL12"/>
    <mergeCell ref="B9:K9"/>
    <mergeCell ref="L9:AF9"/>
    <mergeCell ref="AG9:AL9"/>
    <mergeCell ref="B10:K10"/>
    <mergeCell ref="L10:AF10"/>
    <mergeCell ref="AG10:AL10"/>
  </mergeCells>
  <phoneticPr fontId="4"/>
  <pageMargins left="0.7" right="0.7" top="0.75" bottom="0.75" header="0.3" footer="0.3"/>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8">
    <tabColor theme="0"/>
  </sheetPr>
  <dimension ref="A1:J52"/>
  <sheetViews>
    <sheetView view="pageBreakPreview" zoomScaleNormal="100" zoomScaleSheetLayoutView="100" workbookViewId="0">
      <selection activeCell="A2" sqref="A2"/>
    </sheetView>
  </sheetViews>
  <sheetFormatPr defaultColWidth="9" defaultRowHeight="13"/>
  <cols>
    <col min="1" max="1" width="6.7265625" style="182" customWidth="1"/>
    <col min="2" max="6" width="14.36328125" style="182" customWidth="1"/>
    <col min="7" max="7" width="19" style="182" customWidth="1"/>
    <col min="8" max="8" width="8" style="182" customWidth="1"/>
    <col min="9" max="16384" width="9" style="182"/>
  </cols>
  <sheetData>
    <row r="1" spans="1:10" ht="14.25" customHeight="1">
      <c r="G1" s="2164"/>
      <c r="H1" s="2164"/>
      <c r="I1" s="2164"/>
      <c r="J1" s="2164"/>
    </row>
    <row r="2" spans="1:10" s="112" customFormat="1" ht="14">
      <c r="A2" s="327" t="s">
        <v>466</v>
      </c>
      <c r="B2" s="208"/>
      <c r="C2" s="208"/>
      <c r="D2" s="208"/>
      <c r="E2" s="208"/>
      <c r="F2" s="208"/>
      <c r="G2" s="208"/>
      <c r="H2" s="208"/>
    </row>
    <row r="3" spans="1:10" ht="39" customHeight="1">
      <c r="G3" s="2182" t="s">
        <v>361</v>
      </c>
      <c r="H3" s="2182"/>
    </row>
    <row r="4" spans="1:10" ht="24" customHeight="1">
      <c r="A4" s="2165" t="s">
        <v>95</v>
      </c>
      <c r="B4" s="2165"/>
      <c r="C4" s="2165"/>
      <c r="D4" s="2165"/>
      <c r="E4" s="2165"/>
      <c r="F4" s="2165"/>
      <c r="G4" s="2165"/>
      <c r="H4" s="2165"/>
      <c r="I4" s="183"/>
    </row>
    <row r="5" spans="1:10" ht="13.5" thickBot="1"/>
    <row r="6" spans="1:10" ht="27" customHeight="1" thickTop="1">
      <c r="A6" s="2166" t="s">
        <v>237</v>
      </c>
      <c r="B6" s="2167"/>
      <c r="C6" s="2167"/>
      <c r="D6" s="2167"/>
      <c r="E6" s="2167"/>
      <c r="F6" s="2167"/>
      <c r="G6" s="2168"/>
      <c r="H6" s="2169"/>
    </row>
    <row r="7" spans="1:10" ht="27" customHeight="1">
      <c r="A7" s="2170" t="s">
        <v>509</v>
      </c>
      <c r="B7" s="2171"/>
      <c r="C7" s="2171"/>
      <c r="D7" s="2171"/>
      <c r="E7" s="2171"/>
      <c r="F7" s="2171"/>
      <c r="G7" s="2172"/>
      <c r="H7" s="2173"/>
    </row>
    <row r="8" spans="1:10" ht="27" customHeight="1" thickBot="1">
      <c r="A8" s="2174" t="s">
        <v>510</v>
      </c>
      <c r="B8" s="2175"/>
      <c r="C8" s="2175"/>
      <c r="D8" s="2175"/>
      <c r="E8" s="2175"/>
      <c r="F8" s="2175"/>
      <c r="G8" s="2176"/>
      <c r="H8" s="2177"/>
    </row>
    <row r="9" spans="1:10" ht="19.5" customHeight="1" thickTop="1" thickBot="1">
      <c r="A9" s="2178"/>
      <c r="B9" s="2178"/>
      <c r="C9" s="2178"/>
      <c r="D9" s="2178"/>
      <c r="E9" s="2178"/>
      <c r="F9" s="2178"/>
      <c r="G9" s="2178"/>
      <c r="H9" s="2178"/>
    </row>
    <row r="10" spans="1:10" ht="27.75" customHeight="1" thickTop="1" thickBot="1">
      <c r="A10" s="2179" t="s">
        <v>238</v>
      </c>
      <c r="B10" s="2180"/>
      <c r="C10" s="2180"/>
      <c r="D10" s="2180"/>
      <c r="E10" s="2180"/>
      <c r="F10" s="2180"/>
      <c r="G10" s="2180" t="s">
        <v>239</v>
      </c>
      <c r="H10" s="2181"/>
    </row>
    <row r="11" spans="1:10" ht="27.75" customHeight="1" thickTop="1">
      <c r="A11" s="184">
        <v>1</v>
      </c>
      <c r="B11" s="2162"/>
      <c r="C11" s="2162"/>
      <c r="D11" s="2162"/>
      <c r="E11" s="2162"/>
      <c r="F11" s="2162"/>
      <c r="G11" s="2162"/>
      <c r="H11" s="2163"/>
    </row>
    <row r="12" spans="1:10" ht="27.75" customHeight="1">
      <c r="A12" s="185">
        <v>2</v>
      </c>
      <c r="B12" s="2183"/>
      <c r="C12" s="2183"/>
      <c r="D12" s="2183"/>
      <c r="E12" s="2183"/>
      <c r="F12" s="2183"/>
      <c r="G12" s="2183"/>
      <c r="H12" s="2184"/>
    </row>
    <row r="13" spans="1:10" ht="27.75" customHeight="1">
      <c r="A13" s="185">
        <v>3</v>
      </c>
      <c r="B13" s="2183"/>
      <c r="C13" s="2183"/>
      <c r="D13" s="2183"/>
      <c r="E13" s="2183"/>
      <c r="F13" s="2183"/>
      <c r="G13" s="2183"/>
      <c r="H13" s="2184"/>
    </row>
    <row r="14" spans="1:10" ht="27.75" customHeight="1">
      <c r="A14" s="185">
        <v>4</v>
      </c>
      <c r="B14" s="2183"/>
      <c r="C14" s="2183"/>
      <c r="D14" s="2183"/>
      <c r="E14" s="2183"/>
      <c r="F14" s="2183"/>
      <c r="G14" s="2183"/>
      <c r="H14" s="2185"/>
    </row>
    <row r="15" spans="1:10" ht="27.75" customHeight="1">
      <c r="A15" s="185">
        <v>5</v>
      </c>
      <c r="B15" s="2183"/>
      <c r="C15" s="2183"/>
      <c r="D15" s="2183"/>
      <c r="E15" s="2183"/>
      <c r="F15" s="2183"/>
      <c r="G15" s="2183"/>
      <c r="H15" s="2184"/>
    </row>
    <row r="16" spans="1:10" ht="27.75" customHeight="1">
      <c r="A16" s="185">
        <v>6</v>
      </c>
      <c r="B16" s="2186"/>
      <c r="C16" s="2186"/>
      <c r="D16" s="2186"/>
      <c r="E16" s="2186"/>
      <c r="F16" s="2186"/>
      <c r="G16" s="2186"/>
      <c r="H16" s="2187"/>
    </row>
    <row r="17" spans="1:8" ht="27.75" customHeight="1">
      <c r="A17" s="185">
        <v>7</v>
      </c>
      <c r="B17" s="2186"/>
      <c r="C17" s="2186"/>
      <c r="D17" s="2186"/>
      <c r="E17" s="2186"/>
      <c r="F17" s="2186"/>
      <c r="G17" s="2186"/>
      <c r="H17" s="2187"/>
    </row>
    <row r="18" spans="1:8" ht="27.75" customHeight="1">
      <c r="A18" s="185">
        <v>8</v>
      </c>
      <c r="B18" s="2186"/>
      <c r="C18" s="2186"/>
      <c r="D18" s="2186"/>
      <c r="E18" s="2186"/>
      <c r="F18" s="2186"/>
      <c r="G18" s="2186"/>
      <c r="H18" s="2187"/>
    </row>
    <row r="19" spans="1:8" ht="27.75" customHeight="1">
      <c r="A19" s="185">
        <v>9</v>
      </c>
      <c r="B19" s="2186"/>
      <c r="C19" s="2186"/>
      <c r="D19" s="2186"/>
      <c r="E19" s="2186"/>
      <c r="F19" s="2186"/>
      <c r="G19" s="2186"/>
      <c r="H19" s="2187"/>
    </row>
    <row r="20" spans="1:8" ht="27.75" customHeight="1" thickBot="1">
      <c r="A20" s="186">
        <v>10</v>
      </c>
      <c r="B20" s="2191"/>
      <c r="C20" s="2191"/>
      <c r="D20" s="2191"/>
      <c r="E20" s="2191"/>
      <c r="F20" s="2191"/>
      <c r="G20" s="2191"/>
      <c r="H20" s="2192"/>
    </row>
    <row r="21" spans="1:8" ht="27.75" customHeight="1" thickTop="1" thickBot="1">
      <c r="A21" s="187" t="s">
        <v>48</v>
      </c>
      <c r="B21" s="2193" t="s">
        <v>345</v>
      </c>
      <c r="C21" s="2194"/>
      <c r="D21" s="2194"/>
      <c r="E21" s="2194"/>
      <c r="F21" s="2195"/>
      <c r="G21" s="188"/>
      <c r="H21" s="189" t="s">
        <v>346</v>
      </c>
    </row>
    <row r="22" spans="1:8" ht="14" thickTop="1" thickBot="1"/>
    <row r="23" spans="1:8" ht="27.75" customHeight="1" thickTop="1">
      <c r="A23" s="2196" t="s">
        <v>240</v>
      </c>
      <c r="B23" s="2197"/>
      <c r="C23" s="2197"/>
      <c r="D23" s="2197"/>
      <c r="E23" s="2197"/>
      <c r="F23" s="2197"/>
      <c r="G23" s="2197" t="s">
        <v>239</v>
      </c>
      <c r="H23" s="2198"/>
    </row>
    <row r="24" spans="1:8" ht="27.75" customHeight="1">
      <c r="A24" s="185">
        <v>1</v>
      </c>
      <c r="B24" s="2188"/>
      <c r="C24" s="2189"/>
      <c r="D24" s="2189"/>
      <c r="E24" s="2189"/>
      <c r="F24" s="2190"/>
      <c r="G24" s="2188"/>
      <c r="H24" s="2185"/>
    </row>
    <row r="25" spans="1:8" ht="27.75" customHeight="1">
      <c r="A25" s="185">
        <v>2</v>
      </c>
      <c r="B25" s="2188"/>
      <c r="C25" s="2189"/>
      <c r="D25" s="2189"/>
      <c r="E25" s="2189"/>
      <c r="F25" s="2190"/>
      <c r="G25" s="2188"/>
      <c r="H25" s="2185"/>
    </row>
    <row r="26" spans="1:8" ht="27.75" customHeight="1">
      <c r="A26" s="185">
        <v>3</v>
      </c>
      <c r="B26" s="2199"/>
      <c r="C26" s="2200"/>
      <c r="D26" s="2200"/>
      <c r="E26" s="2200"/>
      <c r="F26" s="2201"/>
      <c r="G26" s="2199"/>
      <c r="H26" s="2202"/>
    </row>
    <row r="27" spans="1:8" ht="27.75" customHeight="1">
      <c r="A27" s="185">
        <v>4</v>
      </c>
      <c r="B27" s="2199"/>
      <c r="C27" s="2200"/>
      <c r="D27" s="2200"/>
      <c r="E27" s="2200"/>
      <c r="F27" s="2201"/>
      <c r="G27" s="2199"/>
      <c r="H27" s="2202"/>
    </row>
    <row r="28" spans="1:8" ht="27.75" customHeight="1" thickBot="1">
      <c r="A28" s="190">
        <v>5</v>
      </c>
      <c r="B28" s="2203"/>
      <c r="C28" s="2204"/>
      <c r="D28" s="2204"/>
      <c r="E28" s="2204"/>
      <c r="F28" s="2205"/>
      <c r="G28" s="2203"/>
      <c r="H28" s="2206"/>
    </row>
    <row r="29" spans="1:8" ht="27.75" customHeight="1" thickTop="1" thickBot="1">
      <c r="A29" s="191" t="s">
        <v>48</v>
      </c>
      <c r="B29" s="2193" t="s">
        <v>241</v>
      </c>
      <c r="C29" s="2194"/>
      <c r="D29" s="2194"/>
      <c r="E29" s="2194"/>
      <c r="F29" s="2195"/>
      <c r="G29" s="188"/>
      <c r="H29" s="188" t="s">
        <v>347</v>
      </c>
    </row>
    <row r="30" spans="1:8" ht="14" thickTop="1" thickBot="1"/>
    <row r="31" spans="1:8" ht="13.5" customHeight="1" thickTop="1">
      <c r="B31" s="2208" t="s">
        <v>242</v>
      </c>
      <c r="C31" s="2208"/>
      <c r="D31" s="2208"/>
      <c r="E31" s="2208"/>
      <c r="F31" s="2209" t="s">
        <v>348</v>
      </c>
      <c r="G31" s="2211"/>
      <c r="H31" s="2211" t="s">
        <v>349</v>
      </c>
    </row>
    <row r="32" spans="1:8" ht="13.5" customHeight="1" thickBot="1">
      <c r="B32" s="2208"/>
      <c r="C32" s="2208"/>
      <c r="D32" s="2208"/>
      <c r="E32" s="2208"/>
      <c r="F32" s="2210"/>
      <c r="G32" s="2212"/>
      <c r="H32" s="2212"/>
    </row>
    <row r="33" spans="1:8" ht="13.5" thickTop="1"/>
    <row r="34" spans="1:8" ht="32.25" customHeight="1">
      <c r="A34" s="2207" t="s">
        <v>243</v>
      </c>
      <c r="B34" s="2207"/>
      <c r="C34" s="2207"/>
      <c r="D34" s="2207"/>
      <c r="E34" s="2207"/>
      <c r="F34" s="2207"/>
      <c r="G34" s="2207"/>
      <c r="H34" s="2207"/>
    </row>
    <row r="35" spans="1:8" ht="25.5" customHeight="1">
      <c r="A35" s="2207" t="s">
        <v>511</v>
      </c>
      <c r="B35" s="2207"/>
      <c r="C35" s="2207"/>
      <c r="D35" s="2207"/>
      <c r="E35" s="2207"/>
      <c r="F35" s="2207"/>
      <c r="G35" s="2207"/>
      <c r="H35" s="2207"/>
    </row>
    <row r="36" spans="1:8" ht="27" customHeight="1">
      <c r="A36" s="192" t="s">
        <v>244</v>
      </c>
      <c r="B36" s="192"/>
      <c r="C36" s="192"/>
      <c r="D36" s="192"/>
      <c r="E36" s="192"/>
      <c r="F36" s="192"/>
      <c r="G36" s="192"/>
      <c r="H36" s="192"/>
    </row>
    <row r="37" spans="1:8">
      <c r="A37" s="193"/>
      <c r="B37" s="193"/>
      <c r="C37" s="193"/>
      <c r="D37" s="193"/>
      <c r="E37" s="193"/>
      <c r="F37" s="193"/>
      <c r="G37" s="193"/>
      <c r="H37" s="193"/>
    </row>
    <row r="38" spans="1:8">
      <c r="A38" s="193"/>
      <c r="B38" s="193"/>
      <c r="C38" s="193"/>
      <c r="D38" s="193"/>
      <c r="E38" s="193"/>
      <c r="F38" s="193"/>
      <c r="G38" s="193"/>
      <c r="H38" s="193"/>
    </row>
    <row r="39" spans="1:8">
      <c r="A39" s="193"/>
      <c r="B39" s="193"/>
      <c r="C39" s="193"/>
      <c r="D39" s="193"/>
      <c r="E39" s="193"/>
      <c r="F39" s="193"/>
      <c r="G39" s="193"/>
      <c r="H39" s="193"/>
    </row>
    <row r="40" spans="1:8">
      <c r="A40" s="193"/>
      <c r="B40" s="193"/>
      <c r="C40" s="193"/>
      <c r="D40" s="193"/>
      <c r="E40" s="193"/>
      <c r="F40" s="193"/>
      <c r="G40" s="193"/>
      <c r="H40" s="193"/>
    </row>
    <row r="41" spans="1:8">
      <c r="A41" s="193"/>
      <c r="B41" s="193"/>
      <c r="C41" s="193"/>
      <c r="D41" s="193"/>
      <c r="E41" s="193"/>
      <c r="F41" s="193"/>
      <c r="G41" s="193"/>
      <c r="H41" s="193"/>
    </row>
    <row r="42" spans="1:8">
      <c r="A42" s="193"/>
      <c r="B42" s="193"/>
      <c r="C42" s="193"/>
      <c r="D42" s="193"/>
      <c r="E42" s="193"/>
      <c r="F42" s="193"/>
      <c r="G42" s="193"/>
      <c r="H42" s="193"/>
    </row>
    <row r="43" spans="1:8">
      <c r="A43" s="193"/>
      <c r="B43" s="193"/>
      <c r="C43" s="193"/>
      <c r="D43" s="193"/>
      <c r="E43" s="193"/>
      <c r="F43" s="193"/>
      <c r="G43" s="193"/>
      <c r="H43" s="193"/>
    </row>
    <row r="52" ht="6.75" customHeight="1"/>
  </sheetData>
  <mergeCells count="52">
    <mergeCell ref="A35:H35"/>
    <mergeCell ref="B29:F29"/>
    <mergeCell ref="B31:E32"/>
    <mergeCell ref="F31:F32"/>
    <mergeCell ref="G31:G32"/>
    <mergeCell ref="H31:H32"/>
    <mergeCell ref="A34:H34"/>
    <mergeCell ref="B26:F26"/>
    <mergeCell ref="G26:H26"/>
    <mergeCell ref="B27:F27"/>
    <mergeCell ref="G27:H27"/>
    <mergeCell ref="B28:F28"/>
    <mergeCell ref="G28:H28"/>
    <mergeCell ref="B25:F25"/>
    <mergeCell ref="G25:H25"/>
    <mergeCell ref="B18:F18"/>
    <mergeCell ref="G18:H18"/>
    <mergeCell ref="B19:F19"/>
    <mergeCell ref="G19:H19"/>
    <mergeCell ref="B20:F20"/>
    <mergeCell ref="G20:H20"/>
    <mergeCell ref="B21:F21"/>
    <mergeCell ref="A23:F23"/>
    <mergeCell ref="G23:H23"/>
    <mergeCell ref="B24:F24"/>
    <mergeCell ref="G24:H24"/>
    <mergeCell ref="B15:F15"/>
    <mergeCell ref="G15:H15"/>
    <mergeCell ref="B16:F16"/>
    <mergeCell ref="G16:H16"/>
    <mergeCell ref="B17:F17"/>
    <mergeCell ref="G17:H17"/>
    <mergeCell ref="B12:F12"/>
    <mergeCell ref="G12:H12"/>
    <mergeCell ref="B13:F13"/>
    <mergeCell ref="G13:H13"/>
    <mergeCell ref="B14:F14"/>
    <mergeCell ref="G14:H14"/>
    <mergeCell ref="B11:F11"/>
    <mergeCell ref="G11:H11"/>
    <mergeCell ref="G1:J1"/>
    <mergeCell ref="A4:H4"/>
    <mergeCell ref="A6:F6"/>
    <mergeCell ref="G6:H6"/>
    <mergeCell ref="A7:F7"/>
    <mergeCell ref="G7:H7"/>
    <mergeCell ref="A8:F8"/>
    <mergeCell ref="G8:H8"/>
    <mergeCell ref="A9:H9"/>
    <mergeCell ref="A10:F10"/>
    <mergeCell ref="G10:H10"/>
    <mergeCell ref="G3:H3"/>
  </mergeCells>
  <phoneticPr fontId="4"/>
  <printOptions horizontalCentered="1"/>
  <pageMargins left="0.59055118110236227" right="0.39370078740157483" top="0.59055118110236227" bottom="0.36" header="0.39370078740157483" footer="0.27"/>
  <pageSetup paperSize="9" scale="86"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2">
    <tabColor theme="0"/>
  </sheetPr>
  <dimension ref="A1:K42"/>
  <sheetViews>
    <sheetView view="pageBreakPreview" zoomScale="85" zoomScaleNormal="100" zoomScaleSheetLayoutView="85" workbookViewId="0">
      <selection activeCell="A2" sqref="A2"/>
    </sheetView>
  </sheetViews>
  <sheetFormatPr defaultColWidth="9" defaultRowHeight="13"/>
  <cols>
    <col min="1" max="1" width="6.7265625" style="194" customWidth="1"/>
    <col min="2" max="6" width="12.7265625" style="194" customWidth="1"/>
    <col min="7" max="7" width="17.7265625" style="194" customWidth="1"/>
    <col min="8" max="8" width="6.453125" style="194" customWidth="1"/>
    <col min="9" max="16384" width="9" style="194"/>
  </cols>
  <sheetData>
    <row r="1" spans="1:10" ht="27.75" customHeight="1">
      <c r="A1" s="272" t="s">
        <v>1371</v>
      </c>
      <c r="G1" s="2215"/>
      <c r="H1" s="2215"/>
      <c r="I1" s="2215"/>
      <c r="J1" s="2215"/>
    </row>
    <row r="2" spans="1:10" ht="39" customHeight="1">
      <c r="G2" s="272" t="s">
        <v>361</v>
      </c>
    </row>
    <row r="3" spans="1:10" ht="24" customHeight="1">
      <c r="A3" s="2216" t="s">
        <v>95</v>
      </c>
      <c r="B3" s="2216"/>
      <c r="C3" s="2216"/>
      <c r="D3" s="2216"/>
      <c r="E3" s="2216"/>
      <c r="F3" s="2216"/>
      <c r="G3" s="2216"/>
      <c r="H3" s="2216"/>
      <c r="I3" s="195"/>
    </row>
    <row r="4" spans="1:10" ht="13.5" thickBot="1"/>
    <row r="5" spans="1:10" ht="27" customHeight="1" thickTop="1">
      <c r="A5" s="2217" t="s">
        <v>237</v>
      </c>
      <c r="B5" s="2218"/>
      <c r="C5" s="2218"/>
      <c r="D5" s="2218"/>
      <c r="E5" s="2218"/>
      <c r="F5" s="2218"/>
      <c r="G5" s="2219">
        <v>30</v>
      </c>
      <c r="H5" s="2220"/>
    </row>
    <row r="6" spans="1:10" ht="27" customHeight="1">
      <c r="A6" s="2221" t="s">
        <v>509</v>
      </c>
      <c r="B6" s="2222"/>
      <c r="C6" s="2222"/>
      <c r="D6" s="2222"/>
      <c r="E6" s="2222"/>
      <c r="F6" s="2222"/>
      <c r="G6" s="2223">
        <f>G5/6</f>
        <v>5</v>
      </c>
      <c r="H6" s="2224"/>
    </row>
    <row r="7" spans="1:10" ht="27" customHeight="1" thickBot="1">
      <c r="A7" s="2225" t="s">
        <v>510</v>
      </c>
      <c r="B7" s="2226"/>
      <c r="C7" s="2226"/>
      <c r="D7" s="2226"/>
      <c r="E7" s="2226"/>
      <c r="F7" s="2226"/>
      <c r="G7" s="2227">
        <f>G5/5</f>
        <v>6</v>
      </c>
      <c r="H7" s="2228"/>
    </row>
    <row r="8" spans="1:10" ht="19.5" customHeight="1" thickTop="1" thickBot="1">
      <c r="A8" s="2229"/>
      <c r="B8" s="2229"/>
      <c r="C8" s="2229"/>
      <c r="D8" s="2229"/>
      <c r="E8" s="2229"/>
      <c r="F8" s="2229"/>
      <c r="G8" s="2229"/>
      <c r="H8" s="2229"/>
    </row>
    <row r="9" spans="1:10" ht="23.25" customHeight="1" thickTop="1" thickBot="1">
      <c r="A9" s="2230" t="s">
        <v>238</v>
      </c>
      <c r="B9" s="2231"/>
      <c r="C9" s="2231"/>
      <c r="D9" s="2231"/>
      <c r="E9" s="2231"/>
      <c r="F9" s="2231"/>
      <c r="G9" s="2231" t="s">
        <v>239</v>
      </c>
      <c r="H9" s="2232"/>
    </row>
    <row r="10" spans="1:10" ht="18.75" customHeight="1" thickTop="1">
      <c r="A10" s="196">
        <v>1</v>
      </c>
      <c r="B10" s="2213" t="s">
        <v>350</v>
      </c>
      <c r="C10" s="2213"/>
      <c r="D10" s="2213"/>
      <c r="E10" s="2213"/>
      <c r="F10" s="2213"/>
      <c r="G10" s="2213">
        <v>1</v>
      </c>
      <c r="H10" s="2214"/>
    </row>
    <row r="11" spans="1:10" ht="18.75" customHeight="1">
      <c r="A11" s="197">
        <v>2</v>
      </c>
      <c r="B11" s="2233" t="s">
        <v>351</v>
      </c>
      <c r="C11" s="2233"/>
      <c r="D11" s="2233"/>
      <c r="E11" s="2233"/>
      <c r="F11" s="2233"/>
      <c r="G11" s="2233">
        <v>1</v>
      </c>
      <c r="H11" s="2234"/>
    </row>
    <row r="12" spans="1:10" ht="18.75" customHeight="1">
      <c r="A12" s="197">
        <v>3</v>
      </c>
      <c r="B12" s="2233" t="s">
        <v>352</v>
      </c>
      <c r="C12" s="2233"/>
      <c r="D12" s="2233"/>
      <c r="E12" s="2233"/>
      <c r="F12" s="2233"/>
      <c r="G12" s="2233">
        <v>1</v>
      </c>
      <c r="H12" s="2234"/>
    </row>
    <row r="13" spans="1:10" ht="18.75" customHeight="1">
      <c r="A13" s="197">
        <v>4</v>
      </c>
      <c r="B13" s="2233" t="s">
        <v>353</v>
      </c>
      <c r="C13" s="2233"/>
      <c r="D13" s="2233"/>
      <c r="E13" s="2233"/>
      <c r="F13" s="2233"/>
      <c r="G13" s="2233">
        <v>0.5</v>
      </c>
      <c r="H13" s="2235"/>
    </row>
    <row r="14" spans="1:10" ht="18.75" customHeight="1">
      <c r="A14" s="197">
        <v>5</v>
      </c>
      <c r="B14" s="2233" t="s">
        <v>354</v>
      </c>
      <c r="C14" s="2233"/>
      <c r="D14" s="2233"/>
      <c r="E14" s="2233"/>
      <c r="F14" s="2233"/>
      <c r="G14" s="2233">
        <v>0.8</v>
      </c>
      <c r="H14" s="2234"/>
    </row>
    <row r="15" spans="1:10" ht="18.75" customHeight="1">
      <c r="A15" s="197">
        <v>6</v>
      </c>
      <c r="B15" s="2236"/>
      <c r="C15" s="2236"/>
      <c r="D15" s="2236"/>
      <c r="E15" s="2236"/>
      <c r="F15" s="2236"/>
      <c r="G15" s="2236"/>
      <c r="H15" s="2237"/>
    </row>
    <row r="16" spans="1:10" ht="18.75" customHeight="1">
      <c r="A16" s="197">
        <v>7</v>
      </c>
      <c r="B16" s="2236"/>
      <c r="C16" s="2236"/>
      <c r="D16" s="2236"/>
      <c r="E16" s="2236"/>
      <c r="F16" s="2236"/>
      <c r="G16" s="2236"/>
      <c r="H16" s="2237"/>
    </row>
    <row r="17" spans="1:11" ht="18.75" customHeight="1">
      <c r="A17" s="197">
        <v>8</v>
      </c>
      <c r="B17" s="2236"/>
      <c r="C17" s="2236"/>
      <c r="D17" s="2236"/>
      <c r="E17" s="2236"/>
      <c r="F17" s="2236"/>
      <c r="G17" s="2236"/>
      <c r="H17" s="2237"/>
    </row>
    <row r="18" spans="1:11" ht="18.75" customHeight="1">
      <c r="A18" s="197">
        <v>9</v>
      </c>
      <c r="B18" s="2236"/>
      <c r="C18" s="2236"/>
      <c r="D18" s="2236"/>
      <c r="E18" s="2236"/>
      <c r="F18" s="2236"/>
      <c r="G18" s="2236"/>
      <c r="H18" s="2237"/>
    </row>
    <row r="19" spans="1:11" ht="18.75" customHeight="1" thickBot="1">
      <c r="A19" s="198">
        <v>10</v>
      </c>
      <c r="B19" s="2241"/>
      <c r="C19" s="2241"/>
      <c r="D19" s="2241"/>
      <c r="E19" s="2241"/>
      <c r="F19" s="2241"/>
      <c r="G19" s="2241"/>
      <c r="H19" s="2242"/>
    </row>
    <row r="20" spans="1:11" ht="21.75" customHeight="1" thickTop="1" thickBot="1">
      <c r="A20" s="199" t="s">
        <v>48</v>
      </c>
      <c r="B20" s="2243" t="s">
        <v>355</v>
      </c>
      <c r="C20" s="2244"/>
      <c r="D20" s="2244"/>
      <c r="E20" s="2244"/>
      <c r="F20" s="2244"/>
      <c r="G20" s="200">
        <f>SUM(G10:H19)</f>
        <v>4.3</v>
      </c>
      <c r="H20" s="201" t="s">
        <v>356</v>
      </c>
      <c r="K20" s="202"/>
    </row>
    <row r="21" spans="1:11" ht="14" thickTop="1" thickBot="1"/>
    <row r="22" spans="1:11" ht="18.75" customHeight="1" thickTop="1">
      <c r="A22" s="2245" t="s">
        <v>240</v>
      </c>
      <c r="B22" s="2246"/>
      <c r="C22" s="2246"/>
      <c r="D22" s="2246"/>
      <c r="E22" s="2246"/>
      <c r="F22" s="2246"/>
      <c r="G22" s="2246" t="s">
        <v>239</v>
      </c>
      <c r="H22" s="2247"/>
    </row>
    <row r="23" spans="1:11" ht="21.75" customHeight="1">
      <c r="A23" s="197">
        <v>1</v>
      </c>
      <c r="B23" s="2238" t="s">
        <v>350</v>
      </c>
      <c r="C23" s="2239"/>
      <c r="D23" s="2239"/>
      <c r="E23" s="2239"/>
      <c r="F23" s="2240"/>
      <c r="G23" s="2238">
        <v>1</v>
      </c>
      <c r="H23" s="2235"/>
    </row>
    <row r="24" spans="1:11" ht="21.75" customHeight="1">
      <c r="A24" s="197">
        <v>2</v>
      </c>
      <c r="B24" s="2238" t="s">
        <v>351</v>
      </c>
      <c r="C24" s="2239"/>
      <c r="D24" s="2239"/>
      <c r="E24" s="2239"/>
      <c r="F24" s="2240"/>
      <c r="G24" s="2238">
        <v>1</v>
      </c>
      <c r="H24" s="2235"/>
    </row>
    <row r="25" spans="1:11" ht="21.75" customHeight="1">
      <c r="A25" s="197">
        <v>3</v>
      </c>
      <c r="B25" s="2248"/>
      <c r="C25" s="2249"/>
      <c r="D25" s="2249"/>
      <c r="E25" s="2249"/>
      <c r="F25" s="2250"/>
      <c r="G25" s="2248"/>
      <c r="H25" s="2251"/>
    </row>
    <row r="26" spans="1:11" ht="21.75" customHeight="1">
      <c r="A26" s="197">
        <v>4</v>
      </c>
      <c r="B26" s="2248"/>
      <c r="C26" s="2249"/>
      <c r="D26" s="2249"/>
      <c r="E26" s="2249"/>
      <c r="F26" s="2250"/>
      <c r="G26" s="2248"/>
      <c r="H26" s="2251"/>
    </row>
    <row r="27" spans="1:11" ht="21.75" customHeight="1" thickBot="1">
      <c r="A27" s="203">
        <v>5</v>
      </c>
      <c r="B27" s="2252"/>
      <c r="C27" s="2253"/>
      <c r="D27" s="2253"/>
      <c r="E27" s="2253"/>
      <c r="F27" s="2254"/>
      <c r="G27" s="2252"/>
      <c r="H27" s="2255"/>
    </row>
    <row r="28" spans="1:11" ht="21.75" customHeight="1" thickTop="1" thickBot="1">
      <c r="A28" s="204" t="s">
        <v>48</v>
      </c>
      <c r="B28" s="2243" t="s">
        <v>241</v>
      </c>
      <c r="C28" s="2244"/>
      <c r="D28" s="2244"/>
      <c r="E28" s="2244"/>
      <c r="F28" s="2244"/>
      <c r="G28" s="200">
        <f>SUM(G23:H27)</f>
        <v>2</v>
      </c>
      <c r="H28" s="200" t="s">
        <v>357</v>
      </c>
    </row>
    <row r="29" spans="1:11" ht="14" thickTop="1" thickBot="1"/>
    <row r="30" spans="1:11" ht="13.5" customHeight="1" thickTop="1">
      <c r="B30" s="2257" t="s">
        <v>242</v>
      </c>
      <c r="C30" s="2257"/>
      <c r="D30" s="2257"/>
      <c r="E30" s="2257"/>
      <c r="F30" s="2258" t="s">
        <v>358</v>
      </c>
      <c r="G30" s="2260">
        <f>G20+G28</f>
        <v>6.3</v>
      </c>
      <c r="H30" s="2260" t="s">
        <v>359</v>
      </c>
    </row>
    <row r="31" spans="1:11" ht="13.5" customHeight="1" thickBot="1">
      <c r="B31" s="2257"/>
      <c r="C31" s="2257"/>
      <c r="D31" s="2257"/>
      <c r="E31" s="2257"/>
      <c r="F31" s="2259"/>
      <c r="G31" s="2261"/>
      <c r="H31" s="2261"/>
    </row>
    <row r="32" spans="1:11" ht="13.5" thickTop="1"/>
    <row r="33" spans="1:8" ht="32.25" customHeight="1">
      <c r="A33" s="2256" t="s">
        <v>243</v>
      </c>
      <c r="B33" s="2256"/>
      <c r="C33" s="2256"/>
      <c r="D33" s="2256"/>
      <c r="E33" s="2256"/>
      <c r="F33" s="2256"/>
      <c r="G33" s="2256"/>
      <c r="H33" s="2256"/>
    </row>
    <row r="34" spans="1:8" ht="25.5" customHeight="1">
      <c r="A34" s="2256" t="s">
        <v>511</v>
      </c>
      <c r="B34" s="2256"/>
      <c r="C34" s="2256"/>
      <c r="D34" s="2256"/>
      <c r="E34" s="2256"/>
      <c r="F34" s="2256"/>
      <c r="G34" s="2256"/>
      <c r="H34" s="2256"/>
    </row>
    <row r="35" spans="1:8" ht="27" customHeight="1">
      <c r="A35" s="205" t="s">
        <v>244</v>
      </c>
      <c r="B35" s="205"/>
      <c r="C35" s="205"/>
      <c r="D35" s="205"/>
      <c r="E35" s="205"/>
      <c r="F35" s="205"/>
      <c r="G35" s="205"/>
      <c r="H35" s="205"/>
    </row>
    <row r="36" spans="1:8">
      <c r="A36" s="206"/>
      <c r="B36" s="206"/>
      <c r="C36" s="206"/>
      <c r="D36" s="206"/>
      <c r="E36" s="206"/>
      <c r="F36" s="206"/>
      <c r="G36" s="206"/>
      <c r="H36" s="206"/>
    </row>
    <row r="37" spans="1:8">
      <c r="A37" s="206"/>
      <c r="B37" s="206"/>
      <c r="C37" s="206"/>
      <c r="D37" s="206"/>
      <c r="E37" s="206"/>
      <c r="F37" s="206"/>
      <c r="G37" s="206"/>
      <c r="H37" s="206"/>
    </row>
    <row r="38" spans="1:8">
      <c r="A38" s="206"/>
      <c r="B38" s="206"/>
      <c r="C38" s="206"/>
      <c r="D38" s="206"/>
      <c r="E38" s="206"/>
      <c r="F38" s="206"/>
      <c r="G38" s="206"/>
      <c r="H38" s="206"/>
    </row>
    <row r="39" spans="1:8">
      <c r="A39" s="206"/>
      <c r="B39" s="206"/>
      <c r="C39" s="206"/>
      <c r="D39" s="206"/>
      <c r="E39" s="206"/>
      <c r="F39" s="206"/>
      <c r="G39" s="206"/>
      <c r="H39" s="206"/>
    </row>
    <row r="40" spans="1:8">
      <c r="A40" s="206"/>
      <c r="B40" s="206"/>
      <c r="C40" s="206"/>
      <c r="D40" s="206"/>
      <c r="E40" s="206"/>
      <c r="F40" s="206"/>
      <c r="G40" s="206"/>
      <c r="H40" s="206"/>
    </row>
    <row r="41" spans="1:8">
      <c r="A41" s="206"/>
      <c r="B41" s="206"/>
      <c r="C41" s="206"/>
      <c r="D41" s="206"/>
      <c r="E41" s="206"/>
      <c r="F41" s="206"/>
      <c r="G41" s="206"/>
      <c r="H41" s="206"/>
    </row>
    <row r="42" spans="1:8">
      <c r="A42" s="206"/>
      <c r="B42" s="206"/>
      <c r="C42" s="206"/>
      <c r="D42" s="206"/>
      <c r="E42" s="206"/>
      <c r="F42" s="206"/>
      <c r="G42" s="206"/>
      <c r="H42" s="206"/>
    </row>
  </sheetData>
  <mergeCells count="51">
    <mergeCell ref="A34:H34"/>
    <mergeCell ref="B28:F28"/>
    <mergeCell ref="B30:E31"/>
    <mergeCell ref="F30:F31"/>
    <mergeCell ref="G30:G31"/>
    <mergeCell ref="H30:H31"/>
    <mergeCell ref="A33:H33"/>
    <mergeCell ref="B25:F25"/>
    <mergeCell ref="G25:H25"/>
    <mergeCell ref="B26:F26"/>
    <mergeCell ref="G26:H26"/>
    <mergeCell ref="B27:F27"/>
    <mergeCell ref="G27:H27"/>
    <mergeCell ref="B24:F24"/>
    <mergeCell ref="G24:H24"/>
    <mergeCell ref="B17:F17"/>
    <mergeCell ref="G17:H17"/>
    <mergeCell ref="B18:F18"/>
    <mergeCell ref="G18:H18"/>
    <mergeCell ref="B19:F19"/>
    <mergeCell ref="G19:H19"/>
    <mergeCell ref="B20:F20"/>
    <mergeCell ref="A22:F22"/>
    <mergeCell ref="G22:H22"/>
    <mergeCell ref="B23:F23"/>
    <mergeCell ref="G23:H23"/>
    <mergeCell ref="B14:F14"/>
    <mergeCell ref="G14:H14"/>
    <mergeCell ref="B15:F15"/>
    <mergeCell ref="G15:H15"/>
    <mergeCell ref="B16:F16"/>
    <mergeCell ref="G16:H16"/>
    <mergeCell ref="B11:F11"/>
    <mergeCell ref="G11:H11"/>
    <mergeCell ref="B12:F12"/>
    <mergeCell ref="G12:H12"/>
    <mergeCell ref="B13:F13"/>
    <mergeCell ref="G13:H13"/>
    <mergeCell ref="B10:F10"/>
    <mergeCell ref="G10:H10"/>
    <mergeCell ref="G1:J1"/>
    <mergeCell ref="A3:H3"/>
    <mergeCell ref="A5:F5"/>
    <mergeCell ref="G5:H5"/>
    <mergeCell ref="A6:F6"/>
    <mergeCell ref="G6:H6"/>
    <mergeCell ref="A7:F7"/>
    <mergeCell ref="G7:H7"/>
    <mergeCell ref="A8:H8"/>
    <mergeCell ref="A9:F9"/>
    <mergeCell ref="G9:H9"/>
  </mergeCells>
  <phoneticPr fontId="4"/>
  <printOptions horizontalCentered="1"/>
  <pageMargins left="0.59055118110236227" right="0.39370078740157483" top="0.59055118110236227" bottom="0.35433070866141736" header="0.39370078740157483" footer="0.27559055118110237"/>
  <pageSetup paperSize="9" scale="75" orientation="portrait" horizontalDpi="300" verticalDpi="3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A1:J27"/>
  <sheetViews>
    <sheetView view="pageBreakPreview" zoomScaleNormal="100" zoomScaleSheetLayoutView="100" workbookViewId="0"/>
  </sheetViews>
  <sheetFormatPr defaultColWidth="9" defaultRowHeight="13"/>
  <cols>
    <col min="1" max="1" width="9" style="113"/>
    <col min="2" max="8" width="10.6328125" style="113" customWidth="1"/>
    <col min="9" max="16384" width="9" style="113"/>
  </cols>
  <sheetData>
    <row r="1" spans="1:10" ht="14">
      <c r="A1" s="118" t="s">
        <v>467</v>
      </c>
    </row>
    <row r="2" spans="1:10" ht="31" customHeight="1">
      <c r="G2" s="2271" t="s">
        <v>361</v>
      </c>
      <c r="H2" s="2272"/>
    </row>
    <row r="3" spans="1:10" ht="31" customHeight="1">
      <c r="A3" s="2273" t="s">
        <v>133</v>
      </c>
      <c r="B3" s="2273"/>
      <c r="C3" s="2273"/>
      <c r="D3" s="2273"/>
      <c r="E3" s="2273"/>
      <c r="F3" s="2273"/>
      <c r="G3" s="2273"/>
      <c r="H3" s="2273"/>
      <c r="I3" s="114"/>
      <c r="J3" s="114"/>
    </row>
    <row r="4" spans="1:10" ht="31" customHeight="1">
      <c r="A4" s="114"/>
      <c r="B4" s="114"/>
      <c r="C4" s="114"/>
      <c r="D4" s="114"/>
      <c r="E4" s="114"/>
      <c r="F4" s="114"/>
      <c r="G4" s="114"/>
      <c r="H4" s="114"/>
      <c r="I4" s="114"/>
      <c r="J4" s="114"/>
    </row>
    <row r="5" spans="1:10" ht="31" customHeight="1">
      <c r="A5" s="2262" t="s">
        <v>134</v>
      </c>
      <c r="B5" s="2262"/>
      <c r="C5" s="2274"/>
      <c r="D5" s="2275"/>
      <c r="E5" s="2275"/>
      <c r="F5" s="2275"/>
      <c r="G5" s="2275"/>
      <c r="H5" s="2276"/>
    </row>
    <row r="6" spans="1:10" ht="31" customHeight="1">
      <c r="A6" s="2262" t="s">
        <v>100</v>
      </c>
      <c r="B6" s="2262"/>
      <c r="C6" s="2274"/>
      <c r="D6" s="2275"/>
      <c r="E6" s="2275"/>
      <c r="F6" s="2275"/>
      <c r="G6" s="2275"/>
      <c r="H6" s="2276"/>
    </row>
    <row r="7" spans="1:10" ht="31" customHeight="1">
      <c r="A7" s="2262" t="s">
        <v>135</v>
      </c>
      <c r="B7" s="2262"/>
      <c r="C7" s="2274"/>
      <c r="D7" s="2275"/>
      <c r="E7" s="2275"/>
      <c r="F7" s="2275"/>
      <c r="G7" s="2275"/>
      <c r="H7" s="2276"/>
    </row>
    <row r="8" spans="1:10" ht="36.75" customHeight="1">
      <c r="A8" s="2266" t="s">
        <v>360</v>
      </c>
      <c r="B8" s="2267"/>
      <c r="C8" s="2268"/>
      <c r="D8" s="2269"/>
      <c r="E8" s="2269"/>
      <c r="F8" s="2269"/>
      <c r="G8" s="2269"/>
      <c r="H8" s="2270"/>
    </row>
    <row r="9" spans="1:10" ht="31" customHeight="1"/>
    <row r="10" spans="1:10" ht="31" customHeight="1">
      <c r="A10" s="2262" t="s">
        <v>178</v>
      </c>
      <c r="B10" s="2262"/>
      <c r="C10" s="2262"/>
      <c r="D10" s="115" t="s">
        <v>136</v>
      </c>
      <c r="E10" s="2262" t="s">
        <v>137</v>
      </c>
      <c r="F10" s="2262"/>
      <c r="G10" s="2262" t="s">
        <v>138</v>
      </c>
      <c r="H10" s="2262"/>
    </row>
    <row r="11" spans="1:10" ht="31" customHeight="1">
      <c r="A11" s="115">
        <v>1</v>
      </c>
      <c r="B11" s="2262"/>
      <c r="C11" s="2262"/>
      <c r="D11" s="115"/>
      <c r="E11" s="2262"/>
      <c r="F11" s="2262"/>
      <c r="G11" s="2262"/>
      <c r="H11" s="2262"/>
    </row>
    <row r="12" spans="1:10" ht="31" customHeight="1">
      <c r="A12" s="115">
        <v>2</v>
      </c>
      <c r="B12" s="2262"/>
      <c r="C12" s="2262"/>
      <c r="D12" s="115"/>
      <c r="E12" s="2262"/>
      <c r="F12" s="2262"/>
      <c r="G12" s="2262"/>
      <c r="H12" s="2262"/>
    </row>
    <row r="13" spans="1:10" ht="31" customHeight="1">
      <c r="A13" s="115">
        <v>3</v>
      </c>
      <c r="B13" s="2262"/>
      <c r="C13" s="2262"/>
      <c r="D13" s="115"/>
      <c r="E13" s="2262"/>
      <c r="F13" s="2262"/>
      <c r="G13" s="2262"/>
      <c r="H13" s="2262"/>
    </row>
    <row r="14" spans="1:10" ht="31" customHeight="1">
      <c r="A14" s="115">
        <v>4</v>
      </c>
      <c r="B14" s="2262"/>
      <c r="C14" s="2262"/>
      <c r="D14" s="115"/>
      <c r="E14" s="2262"/>
      <c r="F14" s="2262"/>
      <c r="G14" s="2262"/>
      <c r="H14" s="2262"/>
    </row>
    <row r="15" spans="1:10" ht="31" customHeight="1">
      <c r="A15" s="115">
        <v>5</v>
      </c>
      <c r="B15" s="2262"/>
      <c r="C15" s="2262"/>
      <c r="D15" s="115"/>
      <c r="E15" s="2262"/>
      <c r="F15" s="2262"/>
      <c r="G15" s="2262"/>
      <c r="H15" s="2262"/>
    </row>
    <row r="16" spans="1:10" ht="31" customHeight="1">
      <c r="A16" s="115">
        <v>6</v>
      </c>
      <c r="B16" s="2262"/>
      <c r="C16" s="2262"/>
      <c r="D16" s="115"/>
      <c r="E16" s="2262"/>
      <c r="F16" s="2262"/>
      <c r="G16" s="2262"/>
      <c r="H16" s="2262"/>
    </row>
    <row r="17" spans="1:9" ht="31" customHeight="1">
      <c r="A17" s="115">
        <v>7</v>
      </c>
      <c r="B17" s="2262"/>
      <c r="C17" s="2262"/>
      <c r="D17" s="115"/>
      <c r="E17" s="2262"/>
      <c r="F17" s="2262"/>
      <c r="G17" s="2262"/>
      <c r="H17" s="2262"/>
    </row>
    <row r="18" spans="1:9" ht="31" customHeight="1">
      <c r="A18" s="115">
        <v>8</v>
      </c>
      <c r="B18" s="2262"/>
      <c r="C18" s="2262"/>
      <c r="D18" s="115"/>
      <c r="E18" s="2262"/>
      <c r="F18" s="2262"/>
      <c r="G18" s="2262"/>
      <c r="H18" s="2262"/>
    </row>
    <row r="19" spans="1:9" ht="31" customHeight="1">
      <c r="A19" s="115">
        <v>9</v>
      </c>
      <c r="B19" s="2262"/>
      <c r="C19" s="2262"/>
      <c r="D19" s="115"/>
      <c r="E19" s="2262"/>
      <c r="F19" s="2262"/>
      <c r="G19" s="2262"/>
      <c r="H19" s="2262"/>
    </row>
    <row r="20" spans="1:9" ht="31" customHeight="1">
      <c r="A20" s="115">
        <v>10</v>
      </c>
      <c r="B20" s="2262"/>
      <c r="C20" s="2262"/>
      <c r="D20" s="115"/>
      <c r="E20" s="2262"/>
      <c r="F20" s="2262"/>
      <c r="G20" s="2262"/>
      <c r="H20" s="2262"/>
    </row>
    <row r="21" spans="1:9" ht="19.5" customHeight="1"/>
    <row r="22" spans="1:9" ht="22.5" customHeight="1">
      <c r="A22" s="2264" t="s">
        <v>245</v>
      </c>
      <c r="B22" s="2264"/>
      <c r="C22" s="2264"/>
      <c r="D22" s="2264"/>
      <c r="E22" s="2264"/>
      <c r="F22" s="2264"/>
      <c r="G22" s="2264"/>
      <c r="H22" s="2264"/>
    </row>
    <row r="23" spans="1:9" ht="22.5" customHeight="1">
      <c r="A23" s="2263" t="s">
        <v>246</v>
      </c>
      <c r="B23" s="2263"/>
      <c r="C23" s="2263"/>
      <c r="D23" s="2263"/>
      <c r="E23" s="2263"/>
      <c r="F23" s="2263"/>
      <c r="G23" s="2263"/>
      <c r="H23" s="2263"/>
    </row>
    <row r="24" spans="1:9" ht="31.5" customHeight="1">
      <c r="A24" s="2263" t="s">
        <v>247</v>
      </c>
      <c r="B24" s="2265"/>
      <c r="C24" s="2265"/>
      <c r="D24" s="2265"/>
      <c r="E24" s="2265"/>
      <c r="F24" s="2265"/>
      <c r="G24" s="2265"/>
      <c r="H24" s="2265"/>
    </row>
    <row r="25" spans="1:9" ht="49.5" customHeight="1">
      <c r="A25" s="116"/>
      <c r="B25" s="117"/>
      <c r="C25" s="117"/>
      <c r="D25" s="117"/>
      <c r="E25" s="117"/>
      <c r="F25" s="117"/>
      <c r="G25" s="117"/>
      <c r="H25" s="117"/>
      <c r="I25" s="117"/>
    </row>
    <row r="26" spans="1:9" ht="25" customHeight="1">
      <c r="A26" s="117"/>
      <c r="B26" s="117"/>
      <c r="C26" s="117"/>
      <c r="D26" s="117"/>
      <c r="E26" s="117"/>
      <c r="F26" s="117"/>
      <c r="G26" s="117"/>
      <c r="H26" s="117"/>
      <c r="I26" s="117"/>
    </row>
    <row r="27" spans="1:9" ht="25" customHeight="1"/>
  </sheetData>
  <mergeCells count="46">
    <mergeCell ref="G2:H2"/>
    <mergeCell ref="A3:H3"/>
    <mergeCell ref="A5:B5"/>
    <mergeCell ref="C5:H5"/>
    <mergeCell ref="G10:H10"/>
    <mergeCell ref="A6:B6"/>
    <mergeCell ref="C6:H6"/>
    <mergeCell ref="A7:B7"/>
    <mergeCell ref="C7:H7"/>
    <mergeCell ref="G12:H12"/>
    <mergeCell ref="E12:F12"/>
    <mergeCell ref="G13:H13"/>
    <mergeCell ref="B14:C14"/>
    <mergeCell ref="E11:F11"/>
    <mergeCell ref="G11:H11"/>
    <mergeCell ref="B12:C12"/>
    <mergeCell ref="B11:C11"/>
    <mergeCell ref="A24:H24"/>
    <mergeCell ref="A8:B8"/>
    <mergeCell ref="C8:H8"/>
    <mergeCell ref="A10:C10"/>
    <mergeCell ref="E10:F10"/>
    <mergeCell ref="B15:C15"/>
    <mergeCell ref="G15:H15"/>
    <mergeCell ref="E13:F13"/>
    <mergeCell ref="B13:C13"/>
    <mergeCell ref="E14:F14"/>
    <mergeCell ref="E15:F15"/>
    <mergeCell ref="G14:H14"/>
    <mergeCell ref="G16:H16"/>
    <mergeCell ref="B17:C17"/>
    <mergeCell ref="G17:H17"/>
    <mergeCell ref="B18:C18"/>
    <mergeCell ref="G18:H18"/>
    <mergeCell ref="E17:F17"/>
    <mergeCell ref="E16:F16"/>
    <mergeCell ref="B16:C16"/>
    <mergeCell ref="A23:H23"/>
    <mergeCell ref="E18:F18"/>
    <mergeCell ref="G19:H19"/>
    <mergeCell ref="B20:C20"/>
    <mergeCell ref="G20:H20"/>
    <mergeCell ref="A22:H22"/>
    <mergeCell ref="E19:F19"/>
    <mergeCell ref="E20:F20"/>
    <mergeCell ref="B19:C19"/>
  </mergeCells>
  <phoneticPr fontId="4"/>
  <printOptions horizontalCentered="1"/>
  <pageMargins left="0.59055118110236227" right="0.39370078740157483" top="0.59055118110236227" bottom="0.59055118110236227" header="0.39370078740157483" footer="0.39370078740157483"/>
  <pageSetup paperSize="9"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645FA-5B38-4046-ACC3-9F25B3B89B72}">
  <sheetPr>
    <tabColor rgb="FF0070C0"/>
  </sheetPr>
  <dimension ref="A1:J18"/>
  <sheetViews>
    <sheetView view="pageBreakPreview" zoomScaleNormal="100" zoomScaleSheetLayoutView="100" workbookViewId="0">
      <selection activeCell="J8" sqref="J8"/>
    </sheetView>
  </sheetViews>
  <sheetFormatPr defaultColWidth="9" defaultRowHeight="13"/>
  <cols>
    <col min="1" max="1" width="1.36328125" style="261" customWidth="1"/>
    <col min="2" max="2" width="29" style="261" customWidth="1"/>
    <col min="3" max="3" width="6.7265625" style="261" customWidth="1"/>
    <col min="4" max="4" width="21.26953125" style="261" customWidth="1"/>
    <col min="5" max="5" width="26.1796875" style="261" customWidth="1"/>
    <col min="6" max="6" width="3.08984375" style="261" customWidth="1"/>
    <col min="7" max="256" width="9" style="261"/>
    <col min="257" max="257" width="1.36328125" style="261" customWidth="1"/>
    <col min="258" max="258" width="26.90625" style="261" customWidth="1"/>
    <col min="259" max="259" width="6.7265625" style="261" customWidth="1"/>
    <col min="260" max="261" width="21.26953125" style="261" customWidth="1"/>
    <col min="262" max="262" width="3.08984375" style="261" customWidth="1"/>
    <col min="263" max="512" width="9" style="261"/>
    <col min="513" max="513" width="1.36328125" style="261" customWidth="1"/>
    <col min="514" max="514" width="26.90625" style="261" customWidth="1"/>
    <col min="515" max="515" width="6.7265625" style="261" customWidth="1"/>
    <col min="516" max="517" width="21.26953125" style="261" customWidth="1"/>
    <col min="518" max="518" width="3.08984375" style="261" customWidth="1"/>
    <col min="519" max="768" width="9" style="261"/>
    <col min="769" max="769" width="1.36328125" style="261" customWidth="1"/>
    <col min="770" max="770" width="26.90625" style="261" customWidth="1"/>
    <col min="771" max="771" width="6.7265625" style="261" customWidth="1"/>
    <col min="772" max="773" width="21.26953125" style="261" customWidth="1"/>
    <col min="774" max="774" width="3.08984375" style="261" customWidth="1"/>
    <col min="775" max="1024" width="9" style="261"/>
    <col min="1025" max="1025" width="1.36328125" style="261" customWidth="1"/>
    <col min="1026" max="1026" width="26.90625" style="261" customWidth="1"/>
    <col min="1027" max="1027" width="6.7265625" style="261" customWidth="1"/>
    <col min="1028" max="1029" width="21.26953125" style="261" customWidth="1"/>
    <col min="1030" max="1030" width="3.08984375" style="261" customWidth="1"/>
    <col min="1031" max="1280" width="9" style="261"/>
    <col min="1281" max="1281" width="1.36328125" style="261" customWidth="1"/>
    <col min="1282" max="1282" width="26.90625" style="261" customWidth="1"/>
    <col min="1283" max="1283" width="6.7265625" style="261" customWidth="1"/>
    <col min="1284" max="1285" width="21.26953125" style="261" customWidth="1"/>
    <col min="1286" max="1286" width="3.08984375" style="261" customWidth="1"/>
    <col min="1287" max="1536" width="9" style="261"/>
    <col min="1537" max="1537" width="1.36328125" style="261" customWidth="1"/>
    <col min="1538" max="1538" width="26.90625" style="261" customWidth="1"/>
    <col min="1539" max="1539" width="6.7265625" style="261" customWidth="1"/>
    <col min="1540" max="1541" width="21.26953125" style="261" customWidth="1"/>
    <col min="1542" max="1542" width="3.08984375" style="261" customWidth="1"/>
    <col min="1543" max="1792" width="9" style="261"/>
    <col min="1793" max="1793" width="1.36328125" style="261" customWidth="1"/>
    <col min="1794" max="1794" width="26.90625" style="261" customWidth="1"/>
    <col min="1795" max="1795" width="6.7265625" style="261" customWidth="1"/>
    <col min="1796" max="1797" width="21.26953125" style="261" customWidth="1"/>
    <col min="1798" max="1798" width="3.08984375" style="261" customWidth="1"/>
    <col min="1799" max="2048" width="9" style="261"/>
    <col min="2049" max="2049" width="1.36328125" style="261" customWidth="1"/>
    <col min="2050" max="2050" width="26.90625" style="261" customWidth="1"/>
    <col min="2051" max="2051" width="6.7265625" style="261" customWidth="1"/>
    <col min="2052" max="2053" width="21.26953125" style="261" customWidth="1"/>
    <col min="2054" max="2054" width="3.08984375" style="261" customWidth="1"/>
    <col min="2055" max="2304" width="9" style="261"/>
    <col min="2305" max="2305" width="1.36328125" style="261" customWidth="1"/>
    <col min="2306" max="2306" width="26.90625" style="261" customWidth="1"/>
    <col min="2307" max="2307" width="6.7265625" style="261" customWidth="1"/>
    <col min="2308" max="2309" width="21.26953125" style="261" customWidth="1"/>
    <col min="2310" max="2310" width="3.08984375" style="261" customWidth="1"/>
    <col min="2311" max="2560" width="9" style="261"/>
    <col min="2561" max="2561" width="1.36328125" style="261" customWidth="1"/>
    <col min="2562" max="2562" width="26.90625" style="261" customWidth="1"/>
    <col min="2563" max="2563" width="6.7265625" style="261" customWidth="1"/>
    <col min="2564" max="2565" width="21.26953125" style="261" customWidth="1"/>
    <col min="2566" max="2566" width="3.08984375" style="261" customWidth="1"/>
    <col min="2567" max="2816" width="9" style="261"/>
    <col min="2817" max="2817" width="1.36328125" style="261" customWidth="1"/>
    <col min="2818" max="2818" width="26.90625" style="261" customWidth="1"/>
    <col min="2819" max="2819" width="6.7265625" style="261" customWidth="1"/>
    <col min="2820" max="2821" width="21.26953125" style="261" customWidth="1"/>
    <col min="2822" max="2822" width="3.08984375" style="261" customWidth="1"/>
    <col min="2823" max="3072" width="9" style="261"/>
    <col min="3073" max="3073" width="1.36328125" style="261" customWidth="1"/>
    <col min="3074" max="3074" width="26.90625" style="261" customWidth="1"/>
    <col min="3075" max="3075" width="6.7265625" style="261" customWidth="1"/>
    <col min="3076" max="3077" width="21.26953125" style="261" customWidth="1"/>
    <col min="3078" max="3078" width="3.08984375" style="261" customWidth="1"/>
    <col min="3079" max="3328" width="9" style="261"/>
    <col min="3329" max="3329" width="1.36328125" style="261" customWidth="1"/>
    <col min="3330" max="3330" width="26.90625" style="261" customWidth="1"/>
    <col min="3331" max="3331" width="6.7265625" style="261" customWidth="1"/>
    <col min="3332" max="3333" width="21.26953125" style="261" customWidth="1"/>
    <col min="3334" max="3334" width="3.08984375" style="261" customWidth="1"/>
    <col min="3335" max="3584" width="9" style="261"/>
    <col min="3585" max="3585" width="1.36328125" style="261" customWidth="1"/>
    <col min="3586" max="3586" width="26.90625" style="261" customWidth="1"/>
    <col min="3587" max="3587" width="6.7265625" style="261" customWidth="1"/>
    <col min="3588" max="3589" width="21.26953125" style="261" customWidth="1"/>
    <col min="3590" max="3590" width="3.08984375" style="261" customWidth="1"/>
    <col min="3591" max="3840" width="9" style="261"/>
    <col min="3841" max="3841" width="1.36328125" style="261" customWidth="1"/>
    <col min="3842" max="3842" width="26.90625" style="261" customWidth="1"/>
    <col min="3843" max="3843" width="6.7265625" style="261" customWidth="1"/>
    <col min="3844" max="3845" width="21.26953125" style="261" customWidth="1"/>
    <col min="3846" max="3846" width="3.08984375" style="261" customWidth="1"/>
    <col min="3847" max="4096" width="9" style="261"/>
    <col min="4097" max="4097" width="1.36328125" style="261" customWidth="1"/>
    <col min="4098" max="4098" width="26.90625" style="261" customWidth="1"/>
    <col min="4099" max="4099" width="6.7265625" style="261" customWidth="1"/>
    <col min="4100" max="4101" width="21.26953125" style="261" customWidth="1"/>
    <col min="4102" max="4102" width="3.08984375" style="261" customWidth="1"/>
    <col min="4103" max="4352" width="9" style="261"/>
    <col min="4353" max="4353" width="1.36328125" style="261" customWidth="1"/>
    <col min="4354" max="4354" width="26.90625" style="261" customWidth="1"/>
    <col min="4355" max="4355" width="6.7265625" style="261" customWidth="1"/>
    <col min="4356" max="4357" width="21.26953125" style="261" customWidth="1"/>
    <col min="4358" max="4358" width="3.08984375" style="261" customWidth="1"/>
    <col min="4359" max="4608" width="9" style="261"/>
    <col min="4609" max="4609" width="1.36328125" style="261" customWidth="1"/>
    <col min="4610" max="4610" width="26.90625" style="261" customWidth="1"/>
    <col min="4611" max="4611" width="6.7265625" style="261" customWidth="1"/>
    <col min="4612" max="4613" width="21.26953125" style="261" customWidth="1"/>
    <col min="4614" max="4614" width="3.08984375" style="261" customWidth="1"/>
    <col min="4615" max="4864" width="9" style="261"/>
    <col min="4865" max="4865" width="1.36328125" style="261" customWidth="1"/>
    <col min="4866" max="4866" width="26.90625" style="261" customWidth="1"/>
    <col min="4867" max="4867" width="6.7265625" style="261" customWidth="1"/>
    <col min="4868" max="4869" width="21.26953125" style="261" customWidth="1"/>
    <col min="4870" max="4870" width="3.08984375" style="261" customWidth="1"/>
    <col min="4871" max="5120" width="9" style="261"/>
    <col min="5121" max="5121" width="1.36328125" style="261" customWidth="1"/>
    <col min="5122" max="5122" width="26.90625" style="261" customWidth="1"/>
    <col min="5123" max="5123" width="6.7265625" style="261" customWidth="1"/>
    <col min="5124" max="5125" width="21.26953125" style="261" customWidth="1"/>
    <col min="5126" max="5126" width="3.08984375" style="261" customWidth="1"/>
    <col min="5127" max="5376" width="9" style="261"/>
    <col min="5377" max="5377" width="1.36328125" style="261" customWidth="1"/>
    <col min="5378" max="5378" width="26.90625" style="261" customWidth="1"/>
    <col min="5379" max="5379" width="6.7265625" style="261" customWidth="1"/>
    <col min="5380" max="5381" width="21.26953125" style="261" customWidth="1"/>
    <col min="5382" max="5382" width="3.08984375" style="261" customWidth="1"/>
    <col min="5383" max="5632" width="9" style="261"/>
    <col min="5633" max="5633" width="1.36328125" style="261" customWidth="1"/>
    <col min="5634" max="5634" width="26.90625" style="261" customWidth="1"/>
    <col min="5635" max="5635" width="6.7265625" style="261" customWidth="1"/>
    <col min="5636" max="5637" width="21.26953125" style="261" customWidth="1"/>
    <col min="5638" max="5638" width="3.08984375" style="261" customWidth="1"/>
    <col min="5639" max="5888" width="9" style="261"/>
    <col min="5889" max="5889" width="1.36328125" style="261" customWidth="1"/>
    <col min="5890" max="5890" width="26.90625" style="261" customWidth="1"/>
    <col min="5891" max="5891" width="6.7265625" style="261" customWidth="1"/>
    <col min="5892" max="5893" width="21.26953125" style="261" customWidth="1"/>
    <col min="5894" max="5894" width="3.08984375" style="261" customWidth="1"/>
    <col min="5895" max="6144" width="9" style="261"/>
    <col min="6145" max="6145" width="1.36328125" style="261" customWidth="1"/>
    <col min="6146" max="6146" width="26.90625" style="261" customWidth="1"/>
    <col min="6147" max="6147" width="6.7265625" style="261" customWidth="1"/>
    <col min="6148" max="6149" width="21.26953125" style="261" customWidth="1"/>
    <col min="6150" max="6150" width="3.08984375" style="261" customWidth="1"/>
    <col min="6151" max="6400" width="9" style="261"/>
    <col min="6401" max="6401" width="1.36328125" style="261" customWidth="1"/>
    <col min="6402" max="6402" width="26.90625" style="261" customWidth="1"/>
    <col min="6403" max="6403" width="6.7265625" style="261" customWidth="1"/>
    <col min="6404" max="6405" width="21.26953125" style="261" customWidth="1"/>
    <col min="6406" max="6406" width="3.08984375" style="261" customWidth="1"/>
    <col min="6407" max="6656" width="9" style="261"/>
    <col min="6657" max="6657" width="1.36328125" style="261" customWidth="1"/>
    <col min="6658" max="6658" width="26.90625" style="261" customWidth="1"/>
    <col min="6659" max="6659" width="6.7265625" style="261" customWidth="1"/>
    <col min="6660" max="6661" width="21.26953125" style="261" customWidth="1"/>
    <col min="6662" max="6662" width="3.08984375" style="261" customWidth="1"/>
    <col min="6663" max="6912" width="9" style="261"/>
    <col min="6913" max="6913" width="1.36328125" style="261" customWidth="1"/>
    <col min="6914" max="6914" width="26.90625" style="261" customWidth="1"/>
    <col min="6915" max="6915" width="6.7265625" style="261" customWidth="1"/>
    <col min="6916" max="6917" width="21.26953125" style="261" customWidth="1"/>
    <col min="6918" max="6918" width="3.08984375" style="261" customWidth="1"/>
    <col min="6919" max="7168" width="9" style="261"/>
    <col min="7169" max="7169" width="1.36328125" style="261" customWidth="1"/>
    <col min="7170" max="7170" width="26.90625" style="261" customWidth="1"/>
    <col min="7171" max="7171" width="6.7265625" style="261" customWidth="1"/>
    <col min="7172" max="7173" width="21.26953125" style="261" customWidth="1"/>
    <col min="7174" max="7174" width="3.08984375" style="261" customWidth="1"/>
    <col min="7175" max="7424" width="9" style="261"/>
    <col min="7425" max="7425" width="1.36328125" style="261" customWidth="1"/>
    <col min="7426" max="7426" width="26.90625" style="261" customWidth="1"/>
    <col min="7427" max="7427" width="6.7265625" style="261" customWidth="1"/>
    <col min="7428" max="7429" width="21.26953125" style="261" customWidth="1"/>
    <col min="7430" max="7430" width="3.08984375" style="261" customWidth="1"/>
    <col min="7431" max="7680" width="9" style="261"/>
    <col min="7681" max="7681" width="1.36328125" style="261" customWidth="1"/>
    <col min="7682" max="7682" width="26.90625" style="261" customWidth="1"/>
    <col min="7683" max="7683" width="6.7265625" style="261" customWidth="1"/>
    <col min="7684" max="7685" width="21.26953125" style="261" customWidth="1"/>
    <col min="7686" max="7686" width="3.08984375" style="261" customWidth="1"/>
    <col min="7687" max="7936" width="9" style="261"/>
    <col min="7937" max="7937" width="1.36328125" style="261" customWidth="1"/>
    <col min="7938" max="7938" width="26.90625" style="261" customWidth="1"/>
    <col min="7939" max="7939" width="6.7265625" style="261" customWidth="1"/>
    <col min="7940" max="7941" width="21.26953125" style="261" customWidth="1"/>
    <col min="7942" max="7942" width="3.08984375" style="261" customWidth="1"/>
    <col min="7943" max="8192" width="9" style="261"/>
    <col min="8193" max="8193" width="1.36328125" style="261" customWidth="1"/>
    <col min="8194" max="8194" width="26.90625" style="261" customWidth="1"/>
    <col min="8195" max="8195" width="6.7265625" style="261" customWidth="1"/>
    <col min="8196" max="8197" width="21.26953125" style="261" customWidth="1"/>
    <col min="8198" max="8198" width="3.08984375" style="261" customWidth="1"/>
    <col min="8199" max="8448" width="9" style="261"/>
    <col min="8449" max="8449" width="1.36328125" style="261" customWidth="1"/>
    <col min="8450" max="8450" width="26.90625" style="261" customWidth="1"/>
    <col min="8451" max="8451" width="6.7265625" style="261" customWidth="1"/>
    <col min="8452" max="8453" width="21.26953125" style="261" customWidth="1"/>
    <col min="8454" max="8454" width="3.08984375" style="261" customWidth="1"/>
    <col min="8455" max="8704" width="9" style="261"/>
    <col min="8705" max="8705" width="1.36328125" style="261" customWidth="1"/>
    <col min="8706" max="8706" width="26.90625" style="261" customWidth="1"/>
    <col min="8707" max="8707" width="6.7265625" style="261" customWidth="1"/>
    <col min="8708" max="8709" width="21.26953125" style="261" customWidth="1"/>
    <col min="8710" max="8710" width="3.08984375" style="261" customWidth="1"/>
    <col min="8711" max="8960" width="9" style="261"/>
    <col min="8961" max="8961" width="1.36328125" style="261" customWidth="1"/>
    <col min="8962" max="8962" width="26.90625" style="261" customWidth="1"/>
    <col min="8963" max="8963" width="6.7265625" style="261" customWidth="1"/>
    <col min="8964" max="8965" width="21.26953125" style="261" customWidth="1"/>
    <col min="8966" max="8966" width="3.08984375" style="261" customWidth="1"/>
    <col min="8967" max="9216" width="9" style="261"/>
    <col min="9217" max="9217" width="1.36328125" style="261" customWidth="1"/>
    <col min="9218" max="9218" width="26.90625" style="261" customWidth="1"/>
    <col min="9219" max="9219" width="6.7265625" style="261" customWidth="1"/>
    <col min="9220" max="9221" width="21.26953125" style="261" customWidth="1"/>
    <col min="9222" max="9222" width="3.08984375" style="261" customWidth="1"/>
    <col min="9223" max="9472" width="9" style="261"/>
    <col min="9473" max="9473" width="1.36328125" style="261" customWidth="1"/>
    <col min="9474" max="9474" width="26.90625" style="261" customWidth="1"/>
    <col min="9475" max="9475" width="6.7265625" style="261" customWidth="1"/>
    <col min="9476" max="9477" width="21.26953125" style="261" customWidth="1"/>
    <col min="9478" max="9478" width="3.08984375" style="261" customWidth="1"/>
    <col min="9479" max="9728" width="9" style="261"/>
    <col min="9729" max="9729" width="1.36328125" style="261" customWidth="1"/>
    <col min="9730" max="9730" width="26.90625" style="261" customWidth="1"/>
    <col min="9731" max="9731" width="6.7265625" style="261" customWidth="1"/>
    <col min="9732" max="9733" width="21.26953125" style="261" customWidth="1"/>
    <col min="9734" max="9734" width="3.08984375" style="261" customWidth="1"/>
    <col min="9735" max="9984" width="9" style="261"/>
    <col min="9985" max="9985" width="1.36328125" style="261" customWidth="1"/>
    <col min="9986" max="9986" width="26.90625" style="261" customWidth="1"/>
    <col min="9987" max="9987" width="6.7265625" style="261" customWidth="1"/>
    <col min="9988" max="9989" width="21.26953125" style="261" customWidth="1"/>
    <col min="9990" max="9990" width="3.08984375" style="261" customWidth="1"/>
    <col min="9991" max="10240" width="9" style="261"/>
    <col min="10241" max="10241" width="1.36328125" style="261" customWidth="1"/>
    <col min="10242" max="10242" width="26.90625" style="261" customWidth="1"/>
    <col min="10243" max="10243" width="6.7265625" style="261" customWidth="1"/>
    <col min="10244" max="10245" width="21.26953125" style="261" customWidth="1"/>
    <col min="10246" max="10246" width="3.08984375" style="261" customWidth="1"/>
    <col min="10247" max="10496" width="9" style="261"/>
    <col min="10497" max="10497" width="1.36328125" style="261" customWidth="1"/>
    <col min="10498" max="10498" width="26.90625" style="261" customWidth="1"/>
    <col min="10499" max="10499" width="6.7265625" style="261" customWidth="1"/>
    <col min="10500" max="10501" width="21.26953125" style="261" customWidth="1"/>
    <col min="10502" max="10502" width="3.08984375" style="261" customWidth="1"/>
    <col min="10503" max="10752" width="9" style="261"/>
    <col min="10753" max="10753" width="1.36328125" style="261" customWidth="1"/>
    <col min="10754" max="10754" width="26.90625" style="261" customWidth="1"/>
    <col min="10755" max="10755" width="6.7265625" style="261" customWidth="1"/>
    <col min="10756" max="10757" width="21.26953125" style="261" customWidth="1"/>
    <col min="10758" max="10758" width="3.08984375" style="261" customWidth="1"/>
    <col min="10759" max="11008" width="9" style="261"/>
    <col min="11009" max="11009" width="1.36328125" style="261" customWidth="1"/>
    <col min="11010" max="11010" width="26.90625" style="261" customWidth="1"/>
    <col min="11011" max="11011" width="6.7265625" style="261" customWidth="1"/>
    <col min="11012" max="11013" width="21.26953125" style="261" customWidth="1"/>
    <col min="11014" max="11014" width="3.08984375" style="261" customWidth="1"/>
    <col min="11015" max="11264" width="9" style="261"/>
    <col min="11265" max="11265" width="1.36328125" style="261" customWidth="1"/>
    <col min="11266" max="11266" width="26.90625" style="261" customWidth="1"/>
    <col min="11267" max="11267" width="6.7265625" style="261" customWidth="1"/>
    <col min="11268" max="11269" width="21.26953125" style="261" customWidth="1"/>
    <col min="11270" max="11270" width="3.08984375" style="261" customWidth="1"/>
    <col min="11271" max="11520" width="9" style="261"/>
    <col min="11521" max="11521" width="1.36328125" style="261" customWidth="1"/>
    <col min="11522" max="11522" width="26.90625" style="261" customWidth="1"/>
    <col min="11523" max="11523" width="6.7265625" style="261" customWidth="1"/>
    <col min="11524" max="11525" width="21.26953125" style="261" customWidth="1"/>
    <col min="11526" max="11526" width="3.08984375" style="261" customWidth="1"/>
    <col min="11527" max="11776" width="9" style="261"/>
    <col min="11777" max="11777" width="1.36328125" style="261" customWidth="1"/>
    <col min="11778" max="11778" width="26.90625" style="261" customWidth="1"/>
    <col min="11779" max="11779" width="6.7265625" style="261" customWidth="1"/>
    <col min="11780" max="11781" width="21.26953125" style="261" customWidth="1"/>
    <col min="11782" max="11782" width="3.08984375" style="261" customWidth="1"/>
    <col min="11783" max="12032" width="9" style="261"/>
    <col min="12033" max="12033" width="1.36328125" style="261" customWidth="1"/>
    <col min="12034" max="12034" width="26.90625" style="261" customWidth="1"/>
    <col min="12035" max="12035" width="6.7265625" style="261" customWidth="1"/>
    <col min="12036" max="12037" width="21.26953125" style="261" customWidth="1"/>
    <col min="12038" max="12038" width="3.08984375" style="261" customWidth="1"/>
    <col min="12039" max="12288" width="9" style="261"/>
    <col min="12289" max="12289" width="1.36328125" style="261" customWidth="1"/>
    <col min="12290" max="12290" width="26.90625" style="261" customWidth="1"/>
    <col min="12291" max="12291" width="6.7265625" style="261" customWidth="1"/>
    <col min="12292" max="12293" width="21.26953125" style="261" customWidth="1"/>
    <col min="12294" max="12294" width="3.08984375" style="261" customWidth="1"/>
    <col min="12295" max="12544" width="9" style="261"/>
    <col min="12545" max="12545" width="1.36328125" style="261" customWidth="1"/>
    <col min="12546" max="12546" width="26.90625" style="261" customWidth="1"/>
    <col min="12547" max="12547" width="6.7265625" style="261" customWidth="1"/>
    <col min="12548" max="12549" width="21.26953125" style="261" customWidth="1"/>
    <col min="12550" max="12550" width="3.08984375" style="261" customWidth="1"/>
    <col min="12551" max="12800" width="9" style="261"/>
    <col min="12801" max="12801" width="1.36328125" style="261" customWidth="1"/>
    <col min="12802" max="12802" width="26.90625" style="261" customWidth="1"/>
    <col min="12803" max="12803" width="6.7265625" style="261" customWidth="1"/>
    <col min="12804" max="12805" width="21.26953125" style="261" customWidth="1"/>
    <col min="12806" max="12806" width="3.08984375" style="261" customWidth="1"/>
    <col min="12807" max="13056" width="9" style="261"/>
    <col min="13057" max="13057" width="1.36328125" style="261" customWidth="1"/>
    <col min="13058" max="13058" width="26.90625" style="261" customWidth="1"/>
    <col min="13059" max="13059" width="6.7265625" style="261" customWidth="1"/>
    <col min="13060" max="13061" width="21.26953125" style="261" customWidth="1"/>
    <col min="13062" max="13062" width="3.08984375" style="261" customWidth="1"/>
    <col min="13063" max="13312" width="9" style="261"/>
    <col min="13313" max="13313" width="1.36328125" style="261" customWidth="1"/>
    <col min="13314" max="13314" width="26.90625" style="261" customWidth="1"/>
    <col min="13315" max="13315" width="6.7265625" style="261" customWidth="1"/>
    <col min="13316" max="13317" width="21.26953125" style="261" customWidth="1"/>
    <col min="13318" max="13318" width="3.08984375" style="261" customWidth="1"/>
    <col min="13319" max="13568" width="9" style="261"/>
    <col min="13569" max="13569" width="1.36328125" style="261" customWidth="1"/>
    <col min="13570" max="13570" width="26.90625" style="261" customWidth="1"/>
    <col min="13571" max="13571" width="6.7265625" style="261" customWidth="1"/>
    <col min="13572" max="13573" width="21.26953125" style="261" customWidth="1"/>
    <col min="13574" max="13574" width="3.08984375" style="261" customWidth="1"/>
    <col min="13575" max="13824" width="9" style="261"/>
    <col min="13825" max="13825" width="1.36328125" style="261" customWidth="1"/>
    <col min="13826" max="13826" width="26.90625" style="261" customWidth="1"/>
    <col min="13827" max="13827" width="6.7265625" style="261" customWidth="1"/>
    <col min="13828" max="13829" width="21.26953125" style="261" customWidth="1"/>
    <col min="13830" max="13830" width="3.08984375" style="261" customWidth="1"/>
    <col min="13831" max="14080" width="9" style="261"/>
    <col min="14081" max="14081" width="1.36328125" style="261" customWidth="1"/>
    <col min="14082" max="14082" width="26.90625" style="261" customWidth="1"/>
    <col min="14083" max="14083" width="6.7265625" style="261" customWidth="1"/>
    <col min="14084" max="14085" width="21.26953125" style="261" customWidth="1"/>
    <col min="14086" max="14086" width="3.08984375" style="261" customWidth="1"/>
    <col min="14087" max="14336" width="9" style="261"/>
    <col min="14337" max="14337" width="1.36328125" style="261" customWidth="1"/>
    <col min="14338" max="14338" width="26.90625" style="261" customWidth="1"/>
    <col min="14339" max="14339" width="6.7265625" style="261" customWidth="1"/>
    <col min="14340" max="14341" width="21.26953125" style="261" customWidth="1"/>
    <col min="14342" max="14342" width="3.08984375" style="261" customWidth="1"/>
    <col min="14343" max="14592" width="9" style="261"/>
    <col min="14593" max="14593" width="1.36328125" style="261" customWidth="1"/>
    <col min="14594" max="14594" width="26.90625" style="261" customWidth="1"/>
    <col min="14595" max="14595" width="6.7265625" style="261" customWidth="1"/>
    <col min="14596" max="14597" width="21.26953125" style="261" customWidth="1"/>
    <col min="14598" max="14598" width="3.08984375" style="261" customWidth="1"/>
    <col min="14599" max="14848" width="9" style="261"/>
    <col min="14849" max="14849" width="1.36328125" style="261" customWidth="1"/>
    <col min="14850" max="14850" width="26.90625" style="261" customWidth="1"/>
    <col min="14851" max="14851" width="6.7265625" style="261" customWidth="1"/>
    <col min="14852" max="14853" width="21.26953125" style="261" customWidth="1"/>
    <col min="14854" max="14854" width="3.08984375" style="261" customWidth="1"/>
    <col min="14855" max="15104" width="9" style="261"/>
    <col min="15105" max="15105" width="1.36328125" style="261" customWidth="1"/>
    <col min="15106" max="15106" width="26.90625" style="261" customWidth="1"/>
    <col min="15107" max="15107" width="6.7265625" style="261" customWidth="1"/>
    <col min="15108" max="15109" width="21.26953125" style="261" customWidth="1"/>
    <col min="15110" max="15110" width="3.08984375" style="261" customWidth="1"/>
    <col min="15111" max="15360" width="9" style="261"/>
    <col min="15361" max="15361" width="1.36328125" style="261" customWidth="1"/>
    <col min="15362" max="15362" width="26.90625" style="261" customWidth="1"/>
    <col min="15363" max="15363" width="6.7265625" style="261" customWidth="1"/>
    <col min="15364" max="15365" width="21.26953125" style="261" customWidth="1"/>
    <col min="15366" max="15366" width="3.08984375" style="261" customWidth="1"/>
    <col min="15367" max="15616" width="9" style="261"/>
    <col min="15617" max="15617" width="1.36328125" style="261" customWidth="1"/>
    <col min="15618" max="15618" width="26.90625" style="261" customWidth="1"/>
    <col min="15619" max="15619" width="6.7265625" style="261" customWidth="1"/>
    <col min="15620" max="15621" width="21.26953125" style="261" customWidth="1"/>
    <col min="15622" max="15622" width="3.08984375" style="261" customWidth="1"/>
    <col min="15623" max="15872" width="9" style="261"/>
    <col min="15873" max="15873" width="1.36328125" style="261" customWidth="1"/>
    <col min="15874" max="15874" width="26.90625" style="261" customWidth="1"/>
    <col min="15875" max="15875" width="6.7265625" style="261" customWidth="1"/>
    <col min="15876" max="15877" width="21.26953125" style="261" customWidth="1"/>
    <col min="15878" max="15878" width="3.08984375" style="261" customWidth="1"/>
    <col min="15879" max="16128" width="9" style="261"/>
    <col min="16129" max="16129" width="1.36328125" style="261" customWidth="1"/>
    <col min="16130" max="16130" width="26.90625" style="261" customWidth="1"/>
    <col min="16131" max="16131" width="6.7265625" style="261" customWidth="1"/>
    <col min="16132" max="16133" width="21.26953125" style="261" customWidth="1"/>
    <col min="16134" max="16134" width="3.08984375" style="261" customWidth="1"/>
    <col min="16135" max="16384" width="9" style="261"/>
  </cols>
  <sheetData>
    <row r="1" spans="1:8" ht="18" customHeight="1">
      <c r="A1" s="441"/>
      <c r="B1" s="1177" t="s">
        <v>1323</v>
      </c>
      <c r="C1" s="346"/>
      <c r="D1" s="346"/>
      <c r="E1" s="346"/>
      <c r="F1" s="346"/>
    </row>
    <row r="2" spans="1:8" ht="27.75" customHeight="1">
      <c r="A2" s="441"/>
      <c r="B2" s="346"/>
      <c r="C2" s="346"/>
      <c r="D2" s="346"/>
      <c r="E2" s="1343" t="s">
        <v>1372</v>
      </c>
      <c r="F2" s="1343"/>
    </row>
    <row r="3" spans="1:8" ht="18.75" customHeight="1">
      <c r="A3" s="441"/>
      <c r="B3" s="346"/>
      <c r="C3" s="346"/>
      <c r="D3" s="346"/>
      <c r="E3" s="1090"/>
      <c r="F3" s="1090"/>
    </row>
    <row r="4" spans="1:8" ht="36" customHeight="1">
      <c r="A4" s="2279" t="s">
        <v>1317</v>
      </c>
      <c r="B4" s="2279"/>
      <c r="C4" s="2279"/>
      <c r="D4" s="2279"/>
      <c r="E4" s="2279"/>
      <c r="F4" s="2279"/>
    </row>
    <row r="5" spans="1:8" ht="25.5" customHeight="1">
      <c r="A5" s="1097"/>
      <c r="B5" s="1097"/>
      <c r="C5" s="1097"/>
      <c r="D5" s="1097"/>
      <c r="E5" s="1097"/>
      <c r="F5" s="1097"/>
    </row>
    <row r="6" spans="1:8" ht="42" customHeight="1">
      <c r="A6" s="1097"/>
      <c r="B6" s="1088" t="s">
        <v>44</v>
      </c>
      <c r="C6" s="1344"/>
      <c r="D6" s="1345"/>
      <c r="E6" s="1345"/>
      <c r="F6" s="1346"/>
    </row>
    <row r="7" spans="1:8" ht="42" customHeight="1">
      <c r="A7" s="1097"/>
      <c r="B7" s="1089" t="s">
        <v>1318</v>
      </c>
      <c r="C7" s="1344"/>
      <c r="D7" s="1345"/>
      <c r="E7" s="1345"/>
      <c r="F7" s="1346"/>
    </row>
    <row r="8" spans="1:8" ht="42" customHeight="1">
      <c r="A8" s="346"/>
      <c r="B8" s="1098" t="s">
        <v>169</v>
      </c>
      <c r="C8" s="1347" t="s">
        <v>188</v>
      </c>
      <c r="D8" s="1347"/>
      <c r="E8" s="1347"/>
      <c r="F8" s="1348"/>
    </row>
    <row r="9" spans="1:8" ht="71.25" customHeight="1">
      <c r="A9" s="346"/>
      <c r="B9" s="1099" t="s">
        <v>139</v>
      </c>
      <c r="C9" s="1091">
        <v>1</v>
      </c>
      <c r="D9" s="2277" t="s">
        <v>140</v>
      </c>
      <c r="E9" s="2277"/>
      <c r="F9" s="2278"/>
    </row>
    <row r="10" spans="1:8" ht="71.25" customHeight="1">
      <c r="A10" s="346"/>
      <c r="B10" s="2283" t="s">
        <v>1319</v>
      </c>
      <c r="C10" s="1088">
        <v>1</v>
      </c>
      <c r="D10" s="2277" t="s">
        <v>1320</v>
      </c>
      <c r="E10" s="2277"/>
      <c r="F10" s="2278"/>
    </row>
    <row r="11" spans="1:8" ht="71.25" customHeight="1">
      <c r="A11" s="346"/>
      <c r="B11" s="2284"/>
      <c r="C11" s="1088">
        <v>2</v>
      </c>
      <c r="D11" s="2277" t="s">
        <v>438</v>
      </c>
      <c r="E11" s="2277"/>
      <c r="F11" s="2278"/>
    </row>
    <row r="12" spans="1:8" ht="71.25" customHeight="1">
      <c r="A12" s="346"/>
      <c r="B12" s="2285" t="s">
        <v>1321</v>
      </c>
      <c r="C12" s="1088">
        <v>1</v>
      </c>
      <c r="D12" s="2277" t="s">
        <v>141</v>
      </c>
      <c r="E12" s="2277"/>
      <c r="F12" s="2278"/>
    </row>
    <row r="13" spans="1:8" ht="71.25" customHeight="1">
      <c r="A13" s="346"/>
      <c r="B13" s="2286"/>
      <c r="C13" s="1100">
        <v>2</v>
      </c>
      <c r="D13" s="1977" t="s">
        <v>142</v>
      </c>
      <c r="E13" s="1977"/>
      <c r="F13" s="1976"/>
    </row>
    <row r="14" spans="1:8" ht="7.5" customHeight="1">
      <c r="A14" s="346"/>
      <c r="B14" s="346"/>
      <c r="C14" s="346"/>
      <c r="D14" s="346"/>
      <c r="E14" s="346"/>
      <c r="F14" s="346"/>
    </row>
    <row r="15" spans="1:8" ht="24" customHeight="1">
      <c r="A15" s="346"/>
      <c r="B15" s="1199" t="s">
        <v>1322</v>
      </c>
      <c r="C15" s="2280"/>
      <c r="D15" s="2280"/>
      <c r="E15" s="2280"/>
      <c r="F15" s="2280"/>
      <c r="H15" s="346"/>
    </row>
    <row r="16" spans="1:8" ht="24" customHeight="1">
      <c r="A16" s="1101"/>
      <c r="B16" s="2280"/>
      <c r="C16" s="2280"/>
      <c r="D16" s="2280"/>
      <c r="E16" s="2280"/>
      <c r="F16" s="2280"/>
      <c r="H16" s="1101" t="s">
        <v>653</v>
      </c>
    </row>
    <row r="17" spans="2:10" ht="24" customHeight="1">
      <c r="B17" s="2280"/>
      <c r="C17" s="2280"/>
      <c r="D17" s="2280"/>
      <c r="E17" s="2280"/>
      <c r="F17" s="2280"/>
      <c r="G17" s="2281"/>
      <c r="H17" s="2282"/>
      <c r="I17" s="2282"/>
      <c r="J17" s="2282"/>
    </row>
    <row r="18" spans="2:10" ht="24" customHeight="1">
      <c r="B18" s="2280"/>
      <c r="C18" s="2280"/>
      <c r="D18" s="2280"/>
      <c r="E18" s="2280"/>
      <c r="F18" s="2280"/>
    </row>
  </sheetData>
  <mergeCells count="14">
    <mergeCell ref="B15:F18"/>
    <mergeCell ref="G17:J17"/>
    <mergeCell ref="B10:B11"/>
    <mergeCell ref="D10:F10"/>
    <mergeCell ref="D11:F11"/>
    <mergeCell ref="B12:B13"/>
    <mergeCell ref="D12:F12"/>
    <mergeCell ref="D13:F13"/>
    <mergeCell ref="D9:F9"/>
    <mergeCell ref="E2:F2"/>
    <mergeCell ref="A4:F4"/>
    <mergeCell ref="C6:F6"/>
    <mergeCell ref="C7:F7"/>
    <mergeCell ref="C8:F8"/>
  </mergeCells>
  <phoneticPr fontId="4"/>
  <printOptions horizontalCentered="1"/>
  <pageMargins left="0.74803149606299213" right="0.11811023622047245" top="0.74803149606299213" bottom="0.74803149606299213" header="0.31496062992125984" footer="0.31496062992125984"/>
  <pageSetup paperSize="9" scale="95"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AAA43-A578-4480-BED0-324611DAB15A}">
  <dimension ref="A1:H46"/>
  <sheetViews>
    <sheetView view="pageBreakPreview" zoomScale="70" zoomScaleNormal="70" zoomScaleSheetLayoutView="70" workbookViewId="0"/>
  </sheetViews>
  <sheetFormatPr defaultColWidth="9" defaultRowHeight="13"/>
  <cols>
    <col min="1" max="1" width="5.6328125" style="1102" customWidth="1"/>
    <col min="2" max="2" width="5" style="1102" customWidth="1"/>
    <col min="3" max="3" width="24.08984375" style="1102" customWidth="1"/>
    <col min="4" max="4" width="15.36328125" style="1102" customWidth="1"/>
    <col min="5" max="5" width="2.453125" style="1102" customWidth="1"/>
    <col min="6" max="6" width="9.26953125" style="1102" customWidth="1"/>
    <col min="7" max="8" width="25" style="1102" customWidth="1"/>
    <col min="9" max="9" width="5.7265625" style="1102" customWidth="1"/>
    <col min="10" max="20" width="20.6328125" style="1102" customWidth="1"/>
    <col min="21" max="16384" width="9" style="1102"/>
  </cols>
  <sheetData>
    <row r="1" spans="1:8" ht="61.5" customHeight="1">
      <c r="A1" s="1179" t="s">
        <v>468</v>
      </c>
      <c r="B1" s="442"/>
      <c r="C1" s="442"/>
      <c r="D1" s="442"/>
      <c r="E1" s="442"/>
      <c r="F1" s="442"/>
      <c r="G1" s="442"/>
      <c r="H1" s="1178" t="s">
        <v>1324</v>
      </c>
    </row>
    <row r="2" spans="1:8" ht="20.25" customHeight="1">
      <c r="B2" s="442"/>
      <c r="C2" s="442"/>
      <c r="D2" s="442"/>
      <c r="E2" s="442"/>
      <c r="F2" s="442"/>
      <c r="G2" s="442"/>
      <c r="H2" s="442"/>
    </row>
    <row r="3" spans="1:8" ht="52.5" customHeight="1">
      <c r="B3" s="2289" t="s">
        <v>1325</v>
      </c>
      <c r="C3" s="2289"/>
      <c r="D3" s="2289"/>
      <c r="E3" s="2289"/>
      <c r="F3" s="2289"/>
      <c r="G3" s="2289"/>
      <c r="H3" s="2289"/>
    </row>
    <row r="4" spans="1:8" ht="30.75" customHeight="1" thickBot="1">
      <c r="B4" s="1103"/>
      <c r="C4" s="1103"/>
      <c r="D4" s="1103"/>
      <c r="E4" s="1103"/>
      <c r="F4" s="1103"/>
      <c r="G4" s="1103"/>
      <c r="H4" s="1103"/>
    </row>
    <row r="5" spans="1:8" ht="30.75" customHeight="1">
      <c r="B5" s="2290" t="s">
        <v>1326</v>
      </c>
      <c r="C5" s="2291"/>
      <c r="D5" s="2291"/>
      <c r="E5" s="2291"/>
      <c r="F5" s="2291"/>
      <c r="G5" s="2292"/>
      <c r="H5" s="2293"/>
    </row>
    <row r="6" spans="1:8" ht="30.75" customHeight="1">
      <c r="B6" s="2294" t="s">
        <v>1327</v>
      </c>
      <c r="C6" s="2295"/>
      <c r="D6" s="2295"/>
      <c r="E6" s="2295"/>
      <c r="F6" s="2295"/>
      <c r="G6" s="2296" t="s">
        <v>1328</v>
      </c>
      <c r="H6" s="2297"/>
    </row>
    <row r="7" spans="1:8" ht="30.75" customHeight="1">
      <c r="B7" s="2298"/>
      <c r="C7" s="1986" t="s">
        <v>5</v>
      </c>
      <c r="D7" s="2300"/>
      <c r="E7" s="1984"/>
      <c r="F7" s="1104" t="s">
        <v>6</v>
      </c>
      <c r="G7" s="2301" t="s">
        <v>1329</v>
      </c>
      <c r="H7" s="2302"/>
    </row>
    <row r="8" spans="1:8" ht="30" customHeight="1">
      <c r="B8" s="2298"/>
      <c r="C8" s="1194" t="s">
        <v>7</v>
      </c>
      <c r="D8" s="1194"/>
      <c r="E8" s="1188"/>
      <c r="F8" s="1105" t="s">
        <v>8</v>
      </c>
      <c r="G8" s="2301" t="s">
        <v>1329</v>
      </c>
      <c r="H8" s="2302"/>
    </row>
    <row r="9" spans="1:8" ht="30" customHeight="1">
      <c r="B9" s="2299"/>
      <c r="C9" s="1188" t="s">
        <v>1330</v>
      </c>
      <c r="D9" s="1189"/>
      <c r="E9" s="1189"/>
      <c r="F9" s="1105" t="s">
        <v>10</v>
      </c>
      <c r="G9" s="2303" t="s">
        <v>1331</v>
      </c>
      <c r="H9" s="2304"/>
    </row>
    <row r="10" spans="1:8" ht="30" customHeight="1" thickBot="1">
      <c r="B10" s="2305" t="s">
        <v>154</v>
      </c>
      <c r="C10" s="2306"/>
      <c r="D10" s="2306"/>
      <c r="E10" s="2306"/>
      <c r="F10" s="2306"/>
      <c r="G10" s="1106" t="s">
        <v>11</v>
      </c>
      <c r="H10" s="1107" t="s">
        <v>12</v>
      </c>
    </row>
    <row r="11" spans="1:8" ht="30" customHeight="1" thickTop="1">
      <c r="B11" s="1108">
        <v>1</v>
      </c>
      <c r="C11" s="2307"/>
      <c r="D11" s="2308"/>
      <c r="E11" s="2308"/>
      <c r="F11" s="2308"/>
      <c r="G11" s="1109"/>
      <c r="H11" s="1110"/>
    </row>
    <row r="12" spans="1:8" ht="30" customHeight="1">
      <c r="B12" s="1111">
        <v>2</v>
      </c>
      <c r="C12" s="2287"/>
      <c r="D12" s="2288"/>
      <c r="E12" s="2288"/>
      <c r="F12" s="2288"/>
      <c r="G12" s="1112"/>
      <c r="H12" s="1113"/>
    </row>
    <row r="13" spans="1:8" ht="30" customHeight="1">
      <c r="B13" s="1111">
        <v>3</v>
      </c>
      <c r="C13" s="2287"/>
      <c r="D13" s="2288"/>
      <c r="E13" s="2288"/>
      <c r="F13" s="2288"/>
      <c r="G13" s="1112"/>
      <c r="H13" s="1113"/>
    </row>
    <row r="14" spans="1:8" ht="30" customHeight="1">
      <c r="B14" s="1111">
        <v>4</v>
      </c>
      <c r="C14" s="2287"/>
      <c r="D14" s="2288"/>
      <c r="E14" s="2288"/>
      <c r="F14" s="2288"/>
      <c r="G14" s="1112"/>
      <c r="H14" s="1113"/>
    </row>
    <row r="15" spans="1:8" ht="30" customHeight="1">
      <c r="B15" s="1111">
        <v>5</v>
      </c>
      <c r="C15" s="2287"/>
      <c r="D15" s="2288"/>
      <c r="E15" s="2288"/>
      <c r="F15" s="2288"/>
      <c r="G15" s="1112"/>
      <c r="H15" s="1113"/>
    </row>
    <row r="16" spans="1:8" ht="30" customHeight="1">
      <c r="B16" s="1111">
        <v>6</v>
      </c>
      <c r="C16" s="1188"/>
      <c r="D16" s="1189"/>
      <c r="E16" s="1189"/>
      <c r="F16" s="1189"/>
      <c r="G16" s="330"/>
      <c r="H16" s="1114"/>
    </row>
    <row r="17" spans="2:8" ht="30" customHeight="1">
      <c r="B17" s="1111">
        <v>7</v>
      </c>
      <c r="C17" s="1188"/>
      <c r="D17" s="1189"/>
      <c r="E17" s="1189"/>
      <c r="F17" s="1189"/>
      <c r="G17" s="330"/>
      <c r="H17" s="1114"/>
    </row>
    <row r="18" spans="2:8" ht="30" customHeight="1">
      <c r="B18" s="1111">
        <v>8</v>
      </c>
      <c r="C18" s="1188"/>
      <c r="D18" s="1189"/>
      <c r="E18" s="1189"/>
      <c r="F18" s="1189"/>
      <c r="G18" s="330"/>
      <c r="H18" s="1114"/>
    </row>
    <row r="19" spans="2:8" ht="30" customHeight="1">
      <c r="B19" s="1111">
        <v>9</v>
      </c>
      <c r="C19" s="1188"/>
      <c r="D19" s="1189"/>
      <c r="E19" s="1189"/>
      <c r="F19" s="1189"/>
      <c r="G19" s="330"/>
      <c r="H19" s="1114"/>
    </row>
    <row r="20" spans="2:8" ht="30" customHeight="1" thickBot="1">
      <c r="B20" s="1115">
        <v>10</v>
      </c>
      <c r="C20" s="2309"/>
      <c r="D20" s="2310"/>
      <c r="E20" s="2310"/>
      <c r="F20" s="2310"/>
      <c r="G20" s="1116"/>
      <c r="H20" s="1117"/>
    </row>
    <row r="21" spans="2:8" ht="30" customHeight="1">
      <c r="B21" s="346" t="s">
        <v>1332</v>
      </c>
      <c r="C21" s="346"/>
      <c r="D21" s="346"/>
      <c r="E21" s="346"/>
      <c r="F21" s="346"/>
      <c r="G21" s="346"/>
      <c r="H21" s="346"/>
    </row>
    <row r="22" spans="2:8" ht="30" customHeight="1">
      <c r="B22" s="346" t="s">
        <v>1333</v>
      </c>
      <c r="C22" s="346"/>
      <c r="D22" s="346"/>
      <c r="E22" s="346"/>
      <c r="F22" s="346"/>
      <c r="G22" s="346"/>
      <c r="H22" s="346"/>
    </row>
    <row r="23" spans="2:8" ht="30" customHeight="1"/>
    <row r="24" spans="2:8" ht="30" customHeight="1">
      <c r="C24" s="1118"/>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4"/>
  <printOptions horizontalCentered="1"/>
  <pageMargins left="0.39370078740157483" right="0.39370078740157483" top="0.98425196850393704" bottom="0.59055118110236227" header="0.59055118110236227" footer="0.39370078740157483"/>
  <pageSetup paperSize="9" scale="7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B8179-2F88-410D-9315-F6B42251335A}">
  <dimension ref="A1:H46"/>
  <sheetViews>
    <sheetView view="pageBreakPreview" zoomScale="85" zoomScaleNormal="70" zoomScaleSheetLayoutView="85" workbookViewId="0">
      <selection activeCell="L5" sqref="L5"/>
    </sheetView>
  </sheetViews>
  <sheetFormatPr defaultColWidth="9" defaultRowHeight="13"/>
  <cols>
    <col min="1" max="1" width="7.26953125" style="1119" customWidth="1"/>
    <col min="2" max="2" width="5" style="1119" customWidth="1"/>
    <col min="3" max="3" width="20.6328125" style="1119" customWidth="1"/>
    <col min="4" max="4" width="15.36328125" style="1119" customWidth="1"/>
    <col min="5" max="5" width="2.453125" style="1119" customWidth="1"/>
    <col min="6" max="6" width="9.26953125" style="1119" customWidth="1"/>
    <col min="7" max="7" width="25" style="1119" customWidth="1"/>
    <col min="8" max="8" width="28" style="1119" customWidth="1"/>
    <col min="9" max="9" width="9.08984375" style="1119" customWidth="1"/>
    <col min="10" max="20" width="20.6328125" style="1119" customWidth="1"/>
    <col min="21" max="16384" width="9" style="1119"/>
  </cols>
  <sheetData>
    <row r="1" spans="1:8" ht="60.5" customHeight="1">
      <c r="A1" s="1179" t="s">
        <v>468</v>
      </c>
      <c r="H1" s="1180" t="s">
        <v>1334</v>
      </c>
    </row>
    <row r="2" spans="1:8" ht="41" customHeight="1"/>
    <row r="3" spans="1:8" ht="52.5" customHeight="1">
      <c r="B3" s="2313" t="s">
        <v>1325</v>
      </c>
      <c r="C3" s="2313"/>
      <c r="D3" s="2313"/>
      <c r="E3" s="2313"/>
      <c r="F3" s="2313"/>
      <c r="G3" s="2313"/>
      <c r="H3" s="2313"/>
    </row>
    <row r="4" spans="1:8" ht="30.75" customHeight="1" thickBot="1">
      <c r="B4" s="1120"/>
      <c r="C4" s="1120"/>
      <c r="D4" s="1120"/>
      <c r="E4" s="1120"/>
      <c r="F4" s="1120"/>
      <c r="G4" s="1120"/>
      <c r="H4" s="1120"/>
    </row>
    <row r="5" spans="1:8" ht="30.75" customHeight="1">
      <c r="B5" s="2314" t="s">
        <v>1326</v>
      </c>
      <c r="C5" s="2315"/>
      <c r="D5" s="2315"/>
      <c r="E5" s="2315"/>
      <c r="F5" s="2315"/>
      <c r="G5" s="2316"/>
      <c r="H5" s="2317"/>
    </row>
    <row r="6" spans="1:8" ht="30.75" customHeight="1">
      <c r="B6" s="2318" t="s">
        <v>1327</v>
      </c>
      <c r="C6" s="2319"/>
      <c r="D6" s="2319"/>
      <c r="E6" s="2319"/>
      <c r="F6" s="2319"/>
      <c r="G6" s="2320" t="s">
        <v>1328</v>
      </c>
      <c r="H6" s="2321"/>
    </row>
    <row r="7" spans="1:8" ht="30.75" customHeight="1">
      <c r="B7" s="2322"/>
      <c r="C7" s="2324" t="s">
        <v>5</v>
      </c>
      <c r="D7" s="2325"/>
      <c r="E7" s="2326"/>
      <c r="F7" s="1121" t="s">
        <v>6</v>
      </c>
      <c r="G7" s="2327" t="s">
        <v>1335</v>
      </c>
      <c r="H7" s="2328"/>
    </row>
    <row r="8" spans="1:8" ht="30" customHeight="1">
      <c r="B8" s="2322"/>
      <c r="C8" s="2329" t="s">
        <v>7</v>
      </c>
      <c r="D8" s="2329"/>
      <c r="E8" s="2330"/>
      <c r="F8" s="1122" t="s">
        <v>8</v>
      </c>
      <c r="G8" s="2331" t="s">
        <v>1336</v>
      </c>
      <c r="H8" s="2332"/>
    </row>
    <row r="9" spans="1:8" ht="30" customHeight="1">
      <c r="B9" s="2323"/>
      <c r="C9" s="2330" t="s">
        <v>9</v>
      </c>
      <c r="D9" s="2333"/>
      <c r="E9" s="2333"/>
      <c r="F9" s="1122" t="s">
        <v>10</v>
      </c>
      <c r="G9" s="2334">
        <v>0.5</v>
      </c>
      <c r="H9" s="2335"/>
    </row>
    <row r="10" spans="1:8" ht="30" customHeight="1" thickBot="1">
      <c r="B10" s="2336" t="s">
        <v>154</v>
      </c>
      <c r="C10" s="2337"/>
      <c r="D10" s="2337"/>
      <c r="E10" s="2337"/>
      <c r="F10" s="2337"/>
      <c r="G10" s="1123" t="s">
        <v>11</v>
      </c>
      <c r="H10" s="1124" t="s">
        <v>12</v>
      </c>
    </row>
    <row r="11" spans="1:8" ht="30" customHeight="1" thickTop="1">
      <c r="B11" s="1125">
        <v>1</v>
      </c>
      <c r="C11" s="2338" t="s">
        <v>6</v>
      </c>
      <c r="D11" s="2339"/>
      <c r="E11" s="2339"/>
      <c r="F11" s="2339"/>
      <c r="G11" s="1126" t="s">
        <v>13</v>
      </c>
      <c r="H11" s="1127"/>
    </row>
    <row r="12" spans="1:8" ht="30" customHeight="1">
      <c r="B12" s="1128">
        <v>2</v>
      </c>
      <c r="C12" s="2311" t="s">
        <v>8</v>
      </c>
      <c r="D12" s="2312"/>
      <c r="E12" s="2312"/>
      <c r="F12" s="2312"/>
      <c r="G12" s="1129"/>
      <c r="H12" s="1130" t="s">
        <v>13</v>
      </c>
    </row>
    <row r="13" spans="1:8" ht="30" customHeight="1">
      <c r="B13" s="1128">
        <v>3</v>
      </c>
      <c r="C13" s="2311" t="s">
        <v>10</v>
      </c>
      <c r="D13" s="2312"/>
      <c r="E13" s="2312"/>
      <c r="F13" s="2312"/>
      <c r="G13" s="1129" t="s">
        <v>13</v>
      </c>
      <c r="H13" s="1130" t="s">
        <v>13</v>
      </c>
    </row>
    <row r="14" spans="1:8" ht="30" customHeight="1">
      <c r="B14" s="1128">
        <v>4</v>
      </c>
      <c r="C14" s="2311" t="s">
        <v>14</v>
      </c>
      <c r="D14" s="2312"/>
      <c r="E14" s="2312"/>
      <c r="F14" s="2312"/>
      <c r="G14" s="1129" t="s">
        <v>13</v>
      </c>
      <c r="H14" s="1130"/>
    </row>
    <row r="15" spans="1:8" ht="30" customHeight="1">
      <c r="B15" s="1128">
        <v>5</v>
      </c>
      <c r="C15" s="2311" t="s">
        <v>15</v>
      </c>
      <c r="D15" s="2312"/>
      <c r="E15" s="2312"/>
      <c r="F15" s="2312"/>
      <c r="G15" s="1129"/>
      <c r="H15" s="1130" t="s">
        <v>13</v>
      </c>
    </row>
    <row r="16" spans="1:8" ht="30" customHeight="1">
      <c r="B16" s="1128">
        <v>6</v>
      </c>
      <c r="C16" s="2330"/>
      <c r="D16" s="2333"/>
      <c r="E16" s="2333"/>
      <c r="F16" s="2333"/>
      <c r="G16" s="1131"/>
      <c r="H16" s="1132"/>
    </row>
    <row r="17" spans="2:8" ht="30" customHeight="1">
      <c r="B17" s="1128">
        <v>7</v>
      </c>
      <c r="C17" s="2330"/>
      <c r="D17" s="2333"/>
      <c r="E17" s="2333"/>
      <c r="F17" s="2333"/>
      <c r="G17" s="1131"/>
      <c r="H17" s="1132"/>
    </row>
    <row r="18" spans="2:8" ht="30" customHeight="1">
      <c r="B18" s="1128">
        <v>8</v>
      </c>
      <c r="C18" s="2330"/>
      <c r="D18" s="2333"/>
      <c r="E18" s="2333"/>
      <c r="F18" s="2333"/>
      <c r="G18" s="1131"/>
      <c r="H18" s="1132"/>
    </row>
    <row r="19" spans="2:8" ht="30" customHeight="1">
      <c r="B19" s="1128">
        <v>9</v>
      </c>
      <c r="C19" s="2330"/>
      <c r="D19" s="2333"/>
      <c r="E19" s="2333"/>
      <c r="F19" s="2333"/>
      <c r="G19" s="1131"/>
      <c r="H19" s="1132"/>
    </row>
    <row r="20" spans="2:8" ht="30" customHeight="1" thickBot="1">
      <c r="B20" s="1133">
        <v>10</v>
      </c>
      <c r="C20" s="2340"/>
      <c r="D20" s="2341"/>
      <c r="E20" s="2341"/>
      <c r="F20" s="2341"/>
      <c r="G20" s="1134"/>
      <c r="H20" s="1135"/>
    </row>
    <row r="21" spans="2:8" ht="30" customHeight="1">
      <c r="B21" s="1119" t="s">
        <v>1332</v>
      </c>
    </row>
    <row r="22" spans="2:8" ht="30" customHeight="1">
      <c r="B22" s="1119" t="s">
        <v>1333</v>
      </c>
    </row>
    <row r="23" spans="2:8" ht="30" customHeight="1"/>
    <row r="24" spans="2:8" ht="30" customHeight="1">
      <c r="C24" s="1136"/>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4"/>
  <printOptions horizontalCentered="1"/>
  <pageMargins left="0.39370078740157483" right="0.39370078740157483" top="0.98425196850393704" bottom="0.59055118110236227" header="0.59055118110236227" footer="0.39370078740157483"/>
  <pageSetup paperSize="9" scale="70" orientation="portrait" r:id="rId1"/>
  <headerFooter alignWithMargins="0"/>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pageSetUpPr fitToPage="1"/>
  </sheetPr>
  <dimension ref="A1:I25"/>
  <sheetViews>
    <sheetView view="pageBreakPreview" zoomScale="115" zoomScaleNormal="100" zoomScaleSheetLayoutView="115" workbookViewId="0">
      <selection activeCell="C5" sqref="C5:H5"/>
    </sheetView>
  </sheetViews>
  <sheetFormatPr defaultRowHeight="13"/>
  <cols>
    <col min="1" max="1" width="3.7265625" style="180" customWidth="1"/>
    <col min="2" max="2" width="20.36328125" style="180" customWidth="1"/>
    <col min="3" max="3" width="3.90625" style="180" bestFit="1" customWidth="1"/>
    <col min="4" max="7" width="16.36328125" style="180" customWidth="1"/>
    <col min="8" max="8" width="3.7265625" style="180" customWidth="1"/>
    <col min="9" max="9" width="2.453125" style="180" customWidth="1"/>
    <col min="10" max="256" width="9" style="180"/>
    <col min="257" max="257" width="3.7265625" style="180" customWidth="1"/>
    <col min="258" max="258" width="20.36328125" style="180" customWidth="1"/>
    <col min="259" max="259" width="3.90625" style="180" bestFit="1" customWidth="1"/>
    <col min="260" max="263" width="16.36328125" style="180" customWidth="1"/>
    <col min="264" max="264" width="3.7265625" style="180" customWidth="1"/>
    <col min="265" max="265" width="2.453125" style="180" customWidth="1"/>
    <col min="266" max="512" width="9" style="180"/>
    <col min="513" max="513" width="3.7265625" style="180" customWidth="1"/>
    <col min="514" max="514" width="20.36328125" style="180" customWidth="1"/>
    <col min="515" max="515" width="3.90625" style="180" bestFit="1" customWidth="1"/>
    <col min="516" max="519" width="16.36328125" style="180" customWidth="1"/>
    <col min="520" max="520" width="3.7265625" style="180" customWidth="1"/>
    <col min="521" max="521" width="2.453125" style="180" customWidth="1"/>
    <col min="522" max="768" width="9" style="180"/>
    <col min="769" max="769" width="3.7265625" style="180" customWidth="1"/>
    <col min="770" max="770" width="20.36328125" style="180" customWidth="1"/>
    <col min="771" max="771" width="3.90625" style="180" bestFit="1" customWidth="1"/>
    <col min="772" max="775" width="16.36328125" style="180" customWidth="1"/>
    <col min="776" max="776" width="3.7265625" style="180" customWidth="1"/>
    <col min="777" max="777" width="2.453125" style="180" customWidth="1"/>
    <col min="778" max="1024" width="9" style="180"/>
    <col min="1025" max="1025" width="3.7265625" style="180" customWidth="1"/>
    <col min="1026" max="1026" width="20.36328125" style="180" customWidth="1"/>
    <col min="1027" max="1027" width="3.90625" style="180" bestFit="1" customWidth="1"/>
    <col min="1028" max="1031" width="16.36328125" style="180" customWidth="1"/>
    <col min="1032" max="1032" width="3.7265625" style="180" customWidth="1"/>
    <col min="1033" max="1033" width="2.453125" style="180" customWidth="1"/>
    <col min="1034" max="1280" width="9" style="180"/>
    <col min="1281" max="1281" width="3.7265625" style="180" customWidth="1"/>
    <col min="1282" max="1282" width="20.36328125" style="180" customWidth="1"/>
    <col min="1283" max="1283" width="3.90625" style="180" bestFit="1" customWidth="1"/>
    <col min="1284" max="1287" width="16.36328125" style="180" customWidth="1"/>
    <col min="1288" max="1288" width="3.7265625" style="180" customWidth="1"/>
    <col min="1289" max="1289" width="2.453125" style="180" customWidth="1"/>
    <col min="1290" max="1536" width="9" style="180"/>
    <col min="1537" max="1537" width="3.7265625" style="180" customWidth="1"/>
    <col min="1538" max="1538" width="20.36328125" style="180" customWidth="1"/>
    <col min="1539" max="1539" width="3.90625" style="180" bestFit="1" customWidth="1"/>
    <col min="1540" max="1543" width="16.36328125" style="180" customWidth="1"/>
    <col min="1544" max="1544" width="3.7265625" style="180" customWidth="1"/>
    <col min="1545" max="1545" width="2.453125" style="180" customWidth="1"/>
    <col min="1546" max="1792" width="9" style="180"/>
    <col min="1793" max="1793" width="3.7265625" style="180" customWidth="1"/>
    <col min="1794" max="1794" width="20.36328125" style="180" customWidth="1"/>
    <col min="1795" max="1795" width="3.90625" style="180" bestFit="1" customWidth="1"/>
    <col min="1796" max="1799" width="16.36328125" style="180" customWidth="1"/>
    <col min="1800" max="1800" width="3.7265625" style="180" customWidth="1"/>
    <col min="1801" max="1801" width="2.453125" style="180" customWidth="1"/>
    <col min="1802" max="2048" width="9" style="180"/>
    <col min="2049" max="2049" width="3.7265625" style="180" customWidth="1"/>
    <col min="2050" max="2050" width="20.36328125" style="180" customWidth="1"/>
    <col min="2051" max="2051" width="3.90625" style="180" bestFit="1" customWidth="1"/>
    <col min="2052" max="2055" width="16.36328125" style="180" customWidth="1"/>
    <col min="2056" max="2056" width="3.7265625" style="180" customWidth="1"/>
    <col min="2057" max="2057" width="2.453125" style="180" customWidth="1"/>
    <col min="2058" max="2304" width="9" style="180"/>
    <col min="2305" max="2305" width="3.7265625" style="180" customWidth="1"/>
    <col min="2306" max="2306" width="20.36328125" style="180" customWidth="1"/>
    <col min="2307" max="2307" width="3.90625" style="180" bestFit="1" customWidth="1"/>
    <col min="2308" max="2311" width="16.36328125" style="180" customWidth="1"/>
    <col min="2312" max="2312" width="3.7265625" style="180" customWidth="1"/>
    <col min="2313" max="2313" width="2.453125" style="180" customWidth="1"/>
    <col min="2314" max="2560" width="9" style="180"/>
    <col min="2561" max="2561" width="3.7265625" style="180" customWidth="1"/>
    <col min="2562" max="2562" width="20.36328125" style="180" customWidth="1"/>
    <col min="2563" max="2563" width="3.90625" style="180" bestFit="1" customWidth="1"/>
    <col min="2564" max="2567" width="16.36328125" style="180" customWidth="1"/>
    <col min="2568" max="2568" width="3.7265625" style="180" customWidth="1"/>
    <col min="2569" max="2569" width="2.453125" style="180" customWidth="1"/>
    <col min="2570" max="2816" width="9" style="180"/>
    <col min="2817" max="2817" width="3.7265625" style="180" customWidth="1"/>
    <col min="2818" max="2818" width="20.36328125" style="180" customWidth="1"/>
    <col min="2819" max="2819" width="3.90625" style="180" bestFit="1" customWidth="1"/>
    <col min="2820" max="2823" width="16.36328125" style="180" customWidth="1"/>
    <col min="2824" max="2824" width="3.7265625" style="180" customWidth="1"/>
    <col min="2825" max="2825" width="2.453125" style="180" customWidth="1"/>
    <col min="2826" max="3072" width="9" style="180"/>
    <col min="3073" max="3073" width="3.7265625" style="180" customWidth="1"/>
    <col min="3074" max="3074" width="20.36328125" style="180" customWidth="1"/>
    <col min="3075" max="3075" width="3.90625" style="180" bestFit="1" customWidth="1"/>
    <col min="3076" max="3079" width="16.36328125" style="180" customWidth="1"/>
    <col min="3080" max="3080" width="3.7265625" style="180" customWidth="1"/>
    <col min="3081" max="3081" width="2.453125" style="180" customWidth="1"/>
    <col min="3082" max="3328" width="9" style="180"/>
    <col min="3329" max="3329" width="3.7265625" style="180" customWidth="1"/>
    <col min="3330" max="3330" width="20.36328125" style="180" customWidth="1"/>
    <col min="3331" max="3331" width="3.90625" style="180" bestFit="1" customWidth="1"/>
    <col min="3332" max="3335" width="16.36328125" style="180" customWidth="1"/>
    <col min="3336" max="3336" width="3.7265625" style="180" customWidth="1"/>
    <col min="3337" max="3337" width="2.453125" style="180" customWidth="1"/>
    <col min="3338" max="3584" width="9" style="180"/>
    <col min="3585" max="3585" width="3.7265625" style="180" customWidth="1"/>
    <col min="3586" max="3586" width="20.36328125" style="180" customWidth="1"/>
    <col min="3587" max="3587" width="3.90625" style="180" bestFit="1" customWidth="1"/>
    <col min="3588" max="3591" width="16.36328125" style="180" customWidth="1"/>
    <col min="3592" max="3592" width="3.7265625" style="180" customWidth="1"/>
    <col min="3593" max="3593" width="2.453125" style="180" customWidth="1"/>
    <col min="3594" max="3840" width="9" style="180"/>
    <col min="3841" max="3841" width="3.7265625" style="180" customWidth="1"/>
    <col min="3842" max="3842" width="20.36328125" style="180" customWidth="1"/>
    <col min="3843" max="3843" width="3.90625" style="180" bestFit="1" customWidth="1"/>
    <col min="3844" max="3847" width="16.36328125" style="180" customWidth="1"/>
    <col min="3848" max="3848" width="3.7265625" style="180" customWidth="1"/>
    <col min="3849" max="3849" width="2.453125" style="180" customWidth="1"/>
    <col min="3850" max="4096" width="9" style="180"/>
    <col min="4097" max="4097" width="3.7265625" style="180" customWidth="1"/>
    <col min="4098" max="4098" width="20.36328125" style="180" customWidth="1"/>
    <col min="4099" max="4099" width="3.90625" style="180" bestFit="1" customWidth="1"/>
    <col min="4100" max="4103" width="16.36328125" style="180" customWidth="1"/>
    <col min="4104" max="4104" width="3.7265625" style="180" customWidth="1"/>
    <col min="4105" max="4105" width="2.453125" style="180" customWidth="1"/>
    <col min="4106" max="4352" width="9" style="180"/>
    <col min="4353" max="4353" width="3.7265625" style="180" customWidth="1"/>
    <col min="4354" max="4354" width="20.36328125" style="180" customWidth="1"/>
    <col min="4355" max="4355" width="3.90625" style="180" bestFit="1" customWidth="1"/>
    <col min="4356" max="4359" width="16.36328125" style="180" customWidth="1"/>
    <col min="4360" max="4360" width="3.7265625" style="180" customWidth="1"/>
    <col min="4361" max="4361" width="2.453125" style="180" customWidth="1"/>
    <col min="4362" max="4608" width="9" style="180"/>
    <col min="4609" max="4609" width="3.7265625" style="180" customWidth="1"/>
    <col min="4610" max="4610" width="20.36328125" style="180" customWidth="1"/>
    <col min="4611" max="4611" width="3.90625" style="180" bestFit="1" customWidth="1"/>
    <col min="4612" max="4615" width="16.36328125" style="180" customWidth="1"/>
    <col min="4616" max="4616" width="3.7265625" style="180" customWidth="1"/>
    <col min="4617" max="4617" width="2.453125" style="180" customWidth="1"/>
    <col min="4618" max="4864" width="9" style="180"/>
    <col min="4865" max="4865" width="3.7265625" style="180" customWidth="1"/>
    <col min="4866" max="4866" width="20.36328125" style="180" customWidth="1"/>
    <col min="4867" max="4867" width="3.90625" style="180" bestFit="1" customWidth="1"/>
    <col min="4868" max="4871" width="16.36328125" style="180" customWidth="1"/>
    <col min="4872" max="4872" width="3.7265625" style="180" customWidth="1"/>
    <col min="4873" max="4873" width="2.453125" style="180" customWidth="1"/>
    <col min="4874" max="5120" width="9" style="180"/>
    <col min="5121" max="5121" width="3.7265625" style="180" customWidth="1"/>
    <col min="5122" max="5122" width="20.36328125" style="180" customWidth="1"/>
    <col min="5123" max="5123" width="3.90625" style="180" bestFit="1" customWidth="1"/>
    <col min="5124" max="5127" width="16.36328125" style="180" customWidth="1"/>
    <col min="5128" max="5128" width="3.7265625" style="180" customWidth="1"/>
    <col min="5129" max="5129" width="2.453125" style="180" customWidth="1"/>
    <col min="5130" max="5376" width="9" style="180"/>
    <col min="5377" max="5377" width="3.7265625" style="180" customWidth="1"/>
    <col min="5378" max="5378" width="20.36328125" style="180" customWidth="1"/>
    <col min="5379" max="5379" width="3.90625" style="180" bestFit="1" customWidth="1"/>
    <col min="5380" max="5383" width="16.36328125" style="180" customWidth="1"/>
    <col min="5384" max="5384" width="3.7265625" style="180" customWidth="1"/>
    <col min="5385" max="5385" width="2.453125" style="180" customWidth="1"/>
    <col min="5386" max="5632" width="9" style="180"/>
    <col min="5633" max="5633" width="3.7265625" style="180" customWidth="1"/>
    <col min="5634" max="5634" width="20.36328125" style="180" customWidth="1"/>
    <col min="5635" max="5635" width="3.90625" style="180" bestFit="1" customWidth="1"/>
    <col min="5636" max="5639" width="16.36328125" style="180" customWidth="1"/>
    <col min="5640" max="5640" width="3.7265625" style="180" customWidth="1"/>
    <col min="5641" max="5641" width="2.453125" style="180" customWidth="1"/>
    <col min="5642" max="5888" width="9" style="180"/>
    <col min="5889" max="5889" width="3.7265625" style="180" customWidth="1"/>
    <col min="5890" max="5890" width="20.36328125" style="180" customWidth="1"/>
    <col min="5891" max="5891" width="3.90625" style="180" bestFit="1" customWidth="1"/>
    <col min="5892" max="5895" width="16.36328125" style="180" customWidth="1"/>
    <col min="5896" max="5896" width="3.7265625" style="180" customWidth="1"/>
    <col min="5897" max="5897" width="2.453125" style="180" customWidth="1"/>
    <col min="5898" max="6144" width="9" style="180"/>
    <col min="6145" max="6145" width="3.7265625" style="180" customWidth="1"/>
    <col min="6146" max="6146" width="20.36328125" style="180" customWidth="1"/>
    <col min="6147" max="6147" width="3.90625" style="180" bestFit="1" customWidth="1"/>
    <col min="6148" max="6151" width="16.36328125" style="180" customWidth="1"/>
    <col min="6152" max="6152" width="3.7265625" style="180" customWidth="1"/>
    <col min="6153" max="6153" width="2.453125" style="180" customWidth="1"/>
    <col min="6154" max="6400" width="9" style="180"/>
    <col min="6401" max="6401" width="3.7265625" style="180" customWidth="1"/>
    <col min="6402" max="6402" width="20.36328125" style="180" customWidth="1"/>
    <col min="6403" max="6403" width="3.90625" style="180" bestFit="1" customWidth="1"/>
    <col min="6404" max="6407" width="16.36328125" style="180" customWidth="1"/>
    <col min="6408" max="6408" width="3.7265625" style="180" customWidth="1"/>
    <col min="6409" max="6409" width="2.453125" style="180" customWidth="1"/>
    <col min="6410" max="6656" width="9" style="180"/>
    <col min="6657" max="6657" width="3.7265625" style="180" customWidth="1"/>
    <col min="6658" max="6658" width="20.36328125" style="180" customWidth="1"/>
    <col min="6659" max="6659" width="3.90625" style="180" bestFit="1" customWidth="1"/>
    <col min="6660" max="6663" width="16.36328125" style="180" customWidth="1"/>
    <col min="6664" max="6664" width="3.7265625" style="180" customWidth="1"/>
    <col min="6665" max="6665" width="2.453125" style="180" customWidth="1"/>
    <col min="6666" max="6912" width="9" style="180"/>
    <col min="6913" max="6913" width="3.7265625" style="180" customWidth="1"/>
    <col min="6914" max="6914" width="20.36328125" style="180" customWidth="1"/>
    <col min="6915" max="6915" width="3.90625" style="180" bestFit="1" customWidth="1"/>
    <col min="6916" max="6919" width="16.36328125" style="180" customWidth="1"/>
    <col min="6920" max="6920" width="3.7265625" style="180" customWidth="1"/>
    <col min="6921" max="6921" width="2.453125" style="180" customWidth="1"/>
    <col min="6922" max="7168" width="9" style="180"/>
    <col min="7169" max="7169" width="3.7265625" style="180" customWidth="1"/>
    <col min="7170" max="7170" width="20.36328125" style="180" customWidth="1"/>
    <col min="7171" max="7171" width="3.90625" style="180" bestFit="1" customWidth="1"/>
    <col min="7172" max="7175" width="16.36328125" style="180" customWidth="1"/>
    <col min="7176" max="7176" width="3.7265625" style="180" customWidth="1"/>
    <col min="7177" max="7177" width="2.453125" style="180" customWidth="1"/>
    <col min="7178" max="7424" width="9" style="180"/>
    <col min="7425" max="7425" width="3.7265625" style="180" customWidth="1"/>
    <col min="7426" max="7426" width="20.36328125" style="180" customWidth="1"/>
    <col min="7427" max="7427" width="3.90625" style="180" bestFit="1" customWidth="1"/>
    <col min="7428" max="7431" width="16.36328125" style="180" customWidth="1"/>
    <col min="7432" max="7432" width="3.7265625" style="180" customWidth="1"/>
    <col min="7433" max="7433" width="2.453125" style="180" customWidth="1"/>
    <col min="7434" max="7680" width="9" style="180"/>
    <col min="7681" max="7681" width="3.7265625" style="180" customWidth="1"/>
    <col min="7682" max="7682" width="20.36328125" style="180" customWidth="1"/>
    <col min="7683" max="7683" width="3.90625" style="180" bestFit="1" customWidth="1"/>
    <col min="7684" max="7687" width="16.36328125" style="180" customWidth="1"/>
    <col min="7688" max="7688" width="3.7265625" style="180" customWidth="1"/>
    <col min="7689" max="7689" width="2.453125" style="180" customWidth="1"/>
    <col min="7690" max="7936" width="9" style="180"/>
    <col min="7937" max="7937" width="3.7265625" style="180" customWidth="1"/>
    <col min="7938" max="7938" width="20.36328125" style="180" customWidth="1"/>
    <col min="7939" max="7939" width="3.90625" style="180" bestFit="1" customWidth="1"/>
    <col min="7940" max="7943" width="16.36328125" style="180" customWidth="1"/>
    <col min="7944" max="7944" width="3.7265625" style="180" customWidth="1"/>
    <col min="7945" max="7945" width="2.453125" style="180" customWidth="1"/>
    <col min="7946" max="8192" width="9" style="180"/>
    <col min="8193" max="8193" width="3.7265625" style="180" customWidth="1"/>
    <col min="8194" max="8194" width="20.36328125" style="180" customWidth="1"/>
    <col min="8195" max="8195" width="3.90625" style="180" bestFit="1" customWidth="1"/>
    <col min="8196" max="8199" width="16.36328125" style="180" customWidth="1"/>
    <col min="8200" max="8200" width="3.7265625" style="180" customWidth="1"/>
    <col min="8201" max="8201" width="2.453125" style="180" customWidth="1"/>
    <col min="8202" max="8448" width="9" style="180"/>
    <col min="8449" max="8449" width="3.7265625" style="180" customWidth="1"/>
    <col min="8450" max="8450" width="20.36328125" style="180" customWidth="1"/>
    <col min="8451" max="8451" width="3.90625" style="180" bestFit="1" customWidth="1"/>
    <col min="8452" max="8455" width="16.36328125" style="180" customWidth="1"/>
    <col min="8456" max="8456" width="3.7265625" style="180" customWidth="1"/>
    <col min="8457" max="8457" width="2.453125" style="180" customWidth="1"/>
    <col min="8458" max="8704" width="9" style="180"/>
    <col min="8705" max="8705" width="3.7265625" style="180" customWidth="1"/>
    <col min="8706" max="8706" width="20.36328125" style="180" customWidth="1"/>
    <col min="8707" max="8707" width="3.90625" style="180" bestFit="1" customWidth="1"/>
    <col min="8708" max="8711" width="16.36328125" style="180" customWidth="1"/>
    <col min="8712" max="8712" width="3.7265625" style="180" customWidth="1"/>
    <col min="8713" max="8713" width="2.453125" style="180" customWidth="1"/>
    <col min="8714" max="8960" width="9" style="180"/>
    <col min="8961" max="8961" width="3.7265625" style="180" customWidth="1"/>
    <col min="8962" max="8962" width="20.36328125" style="180" customWidth="1"/>
    <col min="8963" max="8963" width="3.90625" style="180" bestFit="1" customWidth="1"/>
    <col min="8964" max="8967" width="16.36328125" style="180" customWidth="1"/>
    <col min="8968" max="8968" width="3.7265625" style="180" customWidth="1"/>
    <col min="8969" max="8969" width="2.453125" style="180" customWidth="1"/>
    <col min="8970" max="9216" width="9" style="180"/>
    <col min="9217" max="9217" width="3.7265625" style="180" customWidth="1"/>
    <col min="9218" max="9218" width="20.36328125" style="180" customWidth="1"/>
    <col min="9219" max="9219" width="3.90625" style="180" bestFit="1" customWidth="1"/>
    <col min="9220" max="9223" width="16.36328125" style="180" customWidth="1"/>
    <col min="9224" max="9224" width="3.7265625" style="180" customWidth="1"/>
    <col min="9225" max="9225" width="2.453125" style="180" customWidth="1"/>
    <col min="9226" max="9472" width="9" style="180"/>
    <col min="9473" max="9473" width="3.7265625" style="180" customWidth="1"/>
    <col min="9474" max="9474" width="20.36328125" style="180" customWidth="1"/>
    <col min="9475" max="9475" width="3.90625" style="180" bestFit="1" customWidth="1"/>
    <col min="9476" max="9479" width="16.36328125" style="180" customWidth="1"/>
    <col min="9480" max="9480" width="3.7265625" style="180" customWidth="1"/>
    <col min="9481" max="9481" width="2.453125" style="180" customWidth="1"/>
    <col min="9482" max="9728" width="9" style="180"/>
    <col min="9729" max="9729" width="3.7265625" style="180" customWidth="1"/>
    <col min="9730" max="9730" width="20.36328125" style="180" customWidth="1"/>
    <col min="9731" max="9731" width="3.90625" style="180" bestFit="1" customWidth="1"/>
    <col min="9732" max="9735" width="16.36328125" style="180" customWidth="1"/>
    <col min="9736" max="9736" width="3.7265625" style="180" customWidth="1"/>
    <col min="9737" max="9737" width="2.453125" style="180" customWidth="1"/>
    <col min="9738" max="9984" width="9" style="180"/>
    <col min="9985" max="9985" width="3.7265625" style="180" customWidth="1"/>
    <col min="9986" max="9986" width="20.36328125" style="180" customWidth="1"/>
    <col min="9987" max="9987" width="3.90625" style="180" bestFit="1" customWidth="1"/>
    <col min="9988" max="9991" width="16.36328125" style="180" customWidth="1"/>
    <col min="9992" max="9992" width="3.7265625" style="180" customWidth="1"/>
    <col min="9993" max="9993" width="2.453125" style="180" customWidth="1"/>
    <col min="9994" max="10240" width="9" style="180"/>
    <col min="10241" max="10241" width="3.7265625" style="180" customWidth="1"/>
    <col min="10242" max="10242" width="20.36328125" style="180" customWidth="1"/>
    <col min="10243" max="10243" width="3.90625" style="180" bestFit="1" customWidth="1"/>
    <col min="10244" max="10247" width="16.36328125" style="180" customWidth="1"/>
    <col min="10248" max="10248" width="3.7265625" style="180" customWidth="1"/>
    <col min="10249" max="10249" width="2.453125" style="180" customWidth="1"/>
    <col min="10250" max="10496" width="9" style="180"/>
    <col min="10497" max="10497" width="3.7265625" style="180" customWidth="1"/>
    <col min="10498" max="10498" width="20.36328125" style="180" customWidth="1"/>
    <col min="10499" max="10499" width="3.90625" style="180" bestFit="1" customWidth="1"/>
    <col min="10500" max="10503" width="16.36328125" style="180" customWidth="1"/>
    <col min="10504" max="10504" width="3.7265625" style="180" customWidth="1"/>
    <col min="10505" max="10505" width="2.453125" style="180" customWidth="1"/>
    <col min="10506" max="10752" width="9" style="180"/>
    <col min="10753" max="10753" width="3.7265625" style="180" customWidth="1"/>
    <col min="10754" max="10754" width="20.36328125" style="180" customWidth="1"/>
    <col min="10755" max="10755" width="3.90625" style="180" bestFit="1" customWidth="1"/>
    <col min="10756" max="10759" width="16.36328125" style="180" customWidth="1"/>
    <col min="10760" max="10760" width="3.7265625" style="180" customWidth="1"/>
    <col min="10761" max="10761" width="2.453125" style="180" customWidth="1"/>
    <col min="10762" max="11008" width="9" style="180"/>
    <col min="11009" max="11009" width="3.7265625" style="180" customWidth="1"/>
    <col min="11010" max="11010" width="20.36328125" style="180" customWidth="1"/>
    <col min="11011" max="11011" width="3.90625" style="180" bestFit="1" customWidth="1"/>
    <col min="11012" max="11015" width="16.36328125" style="180" customWidth="1"/>
    <col min="11016" max="11016" width="3.7265625" style="180" customWidth="1"/>
    <col min="11017" max="11017" width="2.453125" style="180" customWidth="1"/>
    <col min="11018" max="11264" width="9" style="180"/>
    <col min="11265" max="11265" width="3.7265625" style="180" customWidth="1"/>
    <col min="11266" max="11266" width="20.36328125" style="180" customWidth="1"/>
    <col min="11267" max="11267" width="3.90625" style="180" bestFit="1" customWidth="1"/>
    <col min="11268" max="11271" width="16.36328125" style="180" customWidth="1"/>
    <col min="11272" max="11272" width="3.7265625" style="180" customWidth="1"/>
    <col min="11273" max="11273" width="2.453125" style="180" customWidth="1"/>
    <col min="11274" max="11520" width="9" style="180"/>
    <col min="11521" max="11521" width="3.7265625" style="180" customWidth="1"/>
    <col min="11522" max="11522" width="20.36328125" style="180" customWidth="1"/>
    <col min="11523" max="11523" width="3.90625" style="180" bestFit="1" customWidth="1"/>
    <col min="11524" max="11527" width="16.36328125" style="180" customWidth="1"/>
    <col min="11528" max="11528" width="3.7265625" style="180" customWidth="1"/>
    <col min="11529" max="11529" width="2.453125" style="180" customWidth="1"/>
    <col min="11530" max="11776" width="9" style="180"/>
    <col min="11777" max="11777" width="3.7265625" style="180" customWidth="1"/>
    <col min="11778" max="11778" width="20.36328125" style="180" customWidth="1"/>
    <col min="11779" max="11779" width="3.90625" style="180" bestFit="1" customWidth="1"/>
    <col min="11780" max="11783" width="16.36328125" style="180" customWidth="1"/>
    <col min="11784" max="11784" width="3.7265625" style="180" customWidth="1"/>
    <col min="11785" max="11785" width="2.453125" style="180" customWidth="1"/>
    <col min="11786" max="12032" width="9" style="180"/>
    <col min="12033" max="12033" width="3.7265625" style="180" customWidth="1"/>
    <col min="12034" max="12034" width="20.36328125" style="180" customWidth="1"/>
    <col min="12035" max="12035" width="3.90625" style="180" bestFit="1" customWidth="1"/>
    <col min="12036" max="12039" width="16.36328125" style="180" customWidth="1"/>
    <col min="12040" max="12040" width="3.7265625" style="180" customWidth="1"/>
    <col min="12041" max="12041" width="2.453125" style="180" customWidth="1"/>
    <col min="12042" max="12288" width="9" style="180"/>
    <col min="12289" max="12289" width="3.7265625" style="180" customWidth="1"/>
    <col min="12290" max="12290" width="20.36328125" style="180" customWidth="1"/>
    <col min="12291" max="12291" width="3.90625" style="180" bestFit="1" customWidth="1"/>
    <col min="12292" max="12295" width="16.36328125" style="180" customWidth="1"/>
    <col min="12296" max="12296" width="3.7265625" style="180" customWidth="1"/>
    <col min="12297" max="12297" width="2.453125" style="180" customWidth="1"/>
    <col min="12298" max="12544" width="9" style="180"/>
    <col min="12545" max="12545" width="3.7265625" style="180" customWidth="1"/>
    <col min="12546" max="12546" width="20.36328125" style="180" customWidth="1"/>
    <col min="12547" max="12547" width="3.90625" style="180" bestFit="1" customWidth="1"/>
    <col min="12548" max="12551" width="16.36328125" style="180" customWidth="1"/>
    <col min="12552" max="12552" width="3.7265625" style="180" customWidth="1"/>
    <col min="12553" max="12553" width="2.453125" style="180" customWidth="1"/>
    <col min="12554" max="12800" width="9" style="180"/>
    <col min="12801" max="12801" width="3.7265625" style="180" customWidth="1"/>
    <col min="12802" max="12802" width="20.36328125" style="180" customWidth="1"/>
    <col min="12803" max="12803" width="3.90625" style="180" bestFit="1" customWidth="1"/>
    <col min="12804" max="12807" width="16.36328125" style="180" customWidth="1"/>
    <col min="12808" max="12808" width="3.7265625" style="180" customWidth="1"/>
    <col min="12809" max="12809" width="2.453125" style="180" customWidth="1"/>
    <col min="12810" max="13056" width="9" style="180"/>
    <col min="13057" max="13057" width="3.7265625" style="180" customWidth="1"/>
    <col min="13058" max="13058" width="20.36328125" style="180" customWidth="1"/>
    <col min="13059" max="13059" width="3.90625" style="180" bestFit="1" customWidth="1"/>
    <col min="13060" max="13063" width="16.36328125" style="180" customWidth="1"/>
    <col min="13064" max="13064" width="3.7265625" style="180" customWidth="1"/>
    <col min="13065" max="13065" width="2.453125" style="180" customWidth="1"/>
    <col min="13066" max="13312" width="9" style="180"/>
    <col min="13313" max="13313" width="3.7265625" style="180" customWidth="1"/>
    <col min="13314" max="13314" width="20.36328125" style="180" customWidth="1"/>
    <col min="13315" max="13315" width="3.90625" style="180" bestFit="1" customWidth="1"/>
    <col min="13316" max="13319" width="16.36328125" style="180" customWidth="1"/>
    <col min="13320" max="13320" width="3.7265625" style="180" customWidth="1"/>
    <col min="13321" max="13321" width="2.453125" style="180" customWidth="1"/>
    <col min="13322" max="13568" width="9" style="180"/>
    <col min="13569" max="13569" width="3.7265625" style="180" customWidth="1"/>
    <col min="13570" max="13570" width="20.36328125" style="180" customWidth="1"/>
    <col min="13571" max="13571" width="3.90625" style="180" bestFit="1" customWidth="1"/>
    <col min="13572" max="13575" width="16.36328125" style="180" customWidth="1"/>
    <col min="13576" max="13576" width="3.7265625" style="180" customWidth="1"/>
    <col min="13577" max="13577" width="2.453125" style="180" customWidth="1"/>
    <col min="13578" max="13824" width="9" style="180"/>
    <col min="13825" max="13825" width="3.7265625" style="180" customWidth="1"/>
    <col min="13826" max="13826" width="20.36328125" style="180" customWidth="1"/>
    <col min="13827" max="13827" width="3.90625" style="180" bestFit="1" customWidth="1"/>
    <col min="13828" max="13831" width="16.36328125" style="180" customWidth="1"/>
    <col min="13832" max="13832" width="3.7265625" style="180" customWidth="1"/>
    <col min="13833" max="13833" width="2.453125" style="180" customWidth="1"/>
    <col min="13834" max="14080" width="9" style="180"/>
    <col min="14081" max="14081" width="3.7265625" style="180" customWidth="1"/>
    <col min="14082" max="14082" width="20.36328125" style="180" customWidth="1"/>
    <col min="14083" max="14083" width="3.90625" style="180" bestFit="1" customWidth="1"/>
    <col min="14084" max="14087" width="16.36328125" style="180" customWidth="1"/>
    <col min="14088" max="14088" width="3.7265625" style="180" customWidth="1"/>
    <col min="14089" max="14089" width="2.453125" style="180" customWidth="1"/>
    <col min="14090" max="14336" width="9" style="180"/>
    <col min="14337" max="14337" width="3.7265625" style="180" customWidth="1"/>
    <col min="14338" max="14338" width="20.36328125" style="180" customWidth="1"/>
    <col min="14339" max="14339" width="3.90625" style="180" bestFit="1" customWidth="1"/>
    <col min="14340" max="14343" width="16.36328125" style="180" customWidth="1"/>
    <col min="14344" max="14344" width="3.7265625" style="180" customWidth="1"/>
    <col min="14345" max="14345" width="2.453125" style="180" customWidth="1"/>
    <col min="14346" max="14592" width="9" style="180"/>
    <col min="14593" max="14593" width="3.7265625" style="180" customWidth="1"/>
    <col min="14594" max="14594" width="20.36328125" style="180" customWidth="1"/>
    <col min="14595" max="14595" width="3.90625" style="180" bestFit="1" customWidth="1"/>
    <col min="14596" max="14599" width="16.36328125" style="180" customWidth="1"/>
    <col min="14600" max="14600" width="3.7265625" style="180" customWidth="1"/>
    <col min="14601" max="14601" width="2.453125" style="180" customWidth="1"/>
    <col min="14602" max="14848" width="9" style="180"/>
    <col min="14849" max="14849" width="3.7265625" style="180" customWidth="1"/>
    <col min="14850" max="14850" width="20.36328125" style="180" customWidth="1"/>
    <col min="14851" max="14851" width="3.90625" style="180" bestFit="1" customWidth="1"/>
    <col min="14852" max="14855" width="16.36328125" style="180" customWidth="1"/>
    <col min="14856" max="14856" width="3.7265625" style="180" customWidth="1"/>
    <col min="14857" max="14857" width="2.453125" style="180" customWidth="1"/>
    <col min="14858" max="15104" width="9" style="180"/>
    <col min="15105" max="15105" width="3.7265625" style="180" customWidth="1"/>
    <col min="15106" max="15106" width="20.36328125" style="180" customWidth="1"/>
    <col min="15107" max="15107" width="3.90625" style="180" bestFit="1" customWidth="1"/>
    <col min="15108" max="15111" width="16.36328125" style="180" customWidth="1"/>
    <col min="15112" max="15112" width="3.7265625" style="180" customWidth="1"/>
    <col min="15113" max="15113" width="2.453125" style="180" customWidth="1"/>
    <col min="15114" max="15360" width="9" style="180"/>
    <col min="15361" max="15361" width="3.7265625" style="180" customWidth="1"/>
    <col min="15362" max="15362" width="20.36328125" style="180" customWidth="1"/>
    <col min="15363" max="15363" width="3.90625" style="180" bestFit="1" customWidth="1"/>
    <col min="15364" max="15367" width="16.36328125" style="180" customWidth="1"/>
    <col min="15368" max="15368" width="3.7265625" style="180" customWidth="1"/>
    <col min="15369" max="15369" width="2.453125" style="180" customWidth="1"/>
    <col min="15370" max="15616" width="9" style="180"/>
    <col min="15617" max="15617" width="3.7265625" style="180" customWidth="1"/>
    <col min="15618" max="15618" width="20.36328125" style="180" customWidth="1"/>
    <col min="15619" max="15619" width="3.90625" style="180" bestFit="1" customWidth="1"/>
    <col min="15620" max="15623" width="16.36328125" style="180" customWidth="1"/>
    <col min="15624" max="15624" width="3.7265625" style="180" customWidth="1"/>
    <col min="15625" max="15625" width="2.453125" style="180" customWidth="1"/>
    <col min="15626" max="15872" width="9" style="180"/>
    <col min="15873" max="15873" width="3.7265625" style="180" customWidth="1"/>
    <col min="15874" max="15874" width="20.36328125" style="180" customWidth="1"/>
    <col min="15875" max="15875" width="3.90625" style="180" bestFit="1" customWidth="1"/>
    <col min="15876" max="15879" width="16.36328125" style="180" customWidth="1"/>
    <col min="15880" max="15880" width="3.7265625" style="180" customWidth="1"/>
    <col min="15881" max="15881" width="2.453125" style="180" customWidth="1"/>
    <col min="15882" max="16128" width="9" style="180"/>
    <col min="16129" max="16129" width="3.7265625" style="180" customWidth="1"/>
    <col min="16130" max="16130" width="20.36328125" style="180" customWidth="1"/>
    <col min="16131" max="16131" width="3.90625" style="180" bestFit="1" customWidth="1"/>
    <col min="16132" max="16135" width="16.36328125" style="180" customWidth="1"/>
    <col min="16136" max="16136" width="3.7265625" style="180" customWidth="1"/>
    <col min="16137" max="16137" width="2.453125" style="180" customWidth="1"/>
    <col min="16138" max="16384" width="9" style="180"/>
  </cols>
  <sheetData>
    <row r="1" spans="1:9" ht="14">
      <c r="A1" s="327" t="s">
        <v>469</v>
      </c>
      <c r="B1" s="208"/>
    </row>
    <row r="2" spans="1:9" ht="16.5">
      <c r="A2" s="179"/>
      <c r="H2" s="282" t="s">
        <v>361</v>
      </c>
    </row>
    <row r="3" spans="1:9" ht="16.5">
      <c r="A3" s="325"/>
      <c r="B3" s="2342" t="s">
        <v>501</v>
      </c>
      <c r="C3" s="2342"/>
      <c r="D3" s="2342"/>
      <c r="E3" s="2342"/>
      <c r="F3" s="2342"/>
      <c r="G3" s="2342"/>
      <c r="H3" s="2342"/>
    </row>
    <row r="4" spans="1:9" ht="16.5">
      <c r="A4" s="283"/>
      <c r="B4" s="283"/>
      <c r="C4" s="283"/>
      <c r="D4" s="283"/>
      <c r="E4" s="283"/>
      <c r="F4" s="283"/>
      <c r="G4" s="283"/>
    </row>
    <row r="5" spans="1:9" ht="30" customHeight="1">
      <c r="A5" s="283"/>
      <c r="B5" s="324" t="s">
        <v>156</v>
      </c>
      <c r="C5" s="2343"/>
      <c r="D5" s="2344"/>
      <c r="E5" s="2344"/>
      <c r="F5" s="2344"/>
      <c r="G5" s="2344"/>
      <c r="H5" s="2345"/>
    </row>
    <row r="6" spans="1:9" ht="30" customHeight="1">
      <c r="A6" s="283"/>
      <c r="B6" s="324" t="s">
        <v>153</v>
      </c>
      <c r="C6" s="2343"/>
      <c r="D6" s="2344"/>
      <c r="E6" s="2344"/>
      <c r="F6" s="2344"/>
      <c r="G6" s="2344"/>
      <c r="H6" s="2345"/>
    </row>
    <row r="7" spans="1:9" ht="30" customHeight="1">
      <c r="A7" s="283"/>
      <c r="B7" s="324" t="s">
        <v>248</v>
      </c>
      <c r="C7" s="2343"/>
      <c r="D7" s="2344"/>
      <c r="E7" s="2344"/>
      <c r="F7" s="2344"/>
      <c r="G7" s="2344"/>
      <c r="H7" s="2345"/>
    </row>
    <row r="8" spans="1:9" ht="30" customHeight="1">
      <c r="B8" s="320" t="s">
        <v>73</v>
      </c>
      <c r="C8" s="2346" t="s">
        <v>249</v>
      </c>
      <c r="D8" s="2347"/>
      <c r="E8" s="2347"/>
      <c r="F8" s="2347"/>
      <c r="G8" s="2347"/>
      <c r="H8" s="2348"/>
      <c r="I8" s="323"/>
    </row>
    <row r="9" spans="1:9" ht="30" customHeight="1">
      <c r="B9" s="320" t="s">
        <v>500</v>
      </c>
      <c r="C9" s="2346" t="s">
        <v>187</v>
      </c>
      <c r="D9" s="2347"/>
      <c r="E9" s="2347"/>
      <c r="F9" s="2347"/>
      <c r="G9" s="2347"/>
      <c r="H9" s="2348"/>
      <c r="I9" s="323"/>
    </row>
    <row r="10" spans="1:9" ht="45" customHeight="1">
      <c r="B10" s="2349" t="s">
        <v>250</v>
      </c>
      <c r="C10" s="322">
        <v>1</v>
      </c>
      <c r="D10" s="2363" t="s">
        <v>251</v>
      </c>
      <c r="E10" s="2367"/>
      <c r="F10" s="2364"/>
      <c r="G10" s="2364"/>
      <c r="H10" s="2364"/>
    </row>
    <row r="11" spans="1:9" ht="45" customHeight="1">
      <c r="B11" s="2350"/>
      <c r="C11" s="322">
        <v>2</v>
      </c>
      <c r="D11" s="2367" t="s">
        <v>252</v>
      </c>
      <c r="E11" s="2367"/>
      <c r="F11" s="2364" t="s">
        <v>253</v>
      </c>
      <c r="G11" s="2364"/>
      <c r="H11" s="2364"/>
    </row>
    <row r="12" spans="1:9" ht="45" customHeight="1">
      <c r="B12" s="2349" t="s">
        <v>254</v>
      </c>
      <c r="C12" s="322">
        <v>1</v>
      </c>
      <c r="D12" s="2363" t="s">
        <v>255</v>
      </c>
      <c r="E12" s="2363"/>
      <c r="F12" s="2364"/>
      <c r="G12" s="2364"/>
      <c r="H12" s="2364"/>
    </row>
    <row r="13" spans="1:9" ht="45" customHeight="1">
      <c r="B13" s="2361"/>
      <c r="C13" s="322">
        <v>2</v>
      </c>
      <c r="D13" s="2365" t="s">
        <v>256</v>
      </c>
      <c r="E13" s="2366"/>
      <c r="F13" s="2364"/>
      <c r="G13" s="2364"/>
      <c r="H13" s="2364"/>
    </row>
    <row r="14" spans="1:9" ht="45" customHeight="1">
      <c r="B14" s="2362"/>
      <c r="C14" s="321">
        <v>3</v>
      </c>
      <c r="D14" s="2369" t="s">
        <v>499</v>
      </c>
      <c r="E14" s="2370"/>
      <c r="F14" s="2371"/>
      <c r="G14" s="2371"/>
      <c r="H14" s="2371"/>
    </row>
    <row r="15" spans="1:9">
      <c r="B15" s="2349" t="s">
        <v>257</v>
      </c>
      <c r="C15" s="2355"/>
      <c r="D15" s="2356"/>
      <c r="E15" s="2356"/>
      <c r="F15" s="2356"/>
      <c r="G15" s="2356"/>
      <c r="H15" s="2357"/>
    </row>
    <row r="16" spans="1:9">
      <c r="B16" s="2350"/>
      <c r="C16" s="2358"/>
      <c r="D16" s="2359"/>
      <c r="E16" s="2359"/>
      <c r="F16" s="2359"/>
      <c r="G16" s="2359"/>
      <c r="H16" s="2360"/>
    </row>
    <row r="17" spans="2:8" ht="30" customHeight="1">
      <c r="B17" s="2349" t="s">
        <v>258</v>
      </c>
      <c r="C17" s="320">
        <v>1</v>
      </c>
      <c r="D17" s="2365" t="s">
        <v>259</v>
      </c>
      <c r="E17" s="2372"/>
      <c r="F17" s="2346" t="s">
        <v>253</v>
      </c>
      <c r="G17" s="2347"/>
      <c r="H17" s="2348"/>
    </row>
    <row r="18" spans="2:8" ht="40" customHeight="1">
      <c r="B18" s="2361"/>
      <c r="C18" s="2349">
        <v>2</v>
      </c>
      <c r="D18" s="2351" t="s">
        <v>260</v>
      </c>
      <c r="E18" s="2352"/>
      <c r="F18" s="2355" t="s">
        <v>253</v>
      </c>
      <c r="G18" s="2356"/>
      <c r="H18" s="2357"/>
    </row>
    <row r="19" spans="2:8" ht="40" customHeight="1">
      <c r="B19" s="2350"/>
      <c r="C19" s="2350"/>
      <c r="D19" s="2353"/>
      <c r="E19" s="2354"/>
      <c r="F19" s="2358"/>
      <c r="G19" s="2359"/>
      <c r="H19" s="2360"/>
    </row>
    <row r="20" spans="2:8">
      <c r="B20" s="1149" t="s">
        <v>225</v>
      </c>
      <c r="C20" s="1150"/>
      <c r="D20" s="1150"/>
      <c r="E20" s="1150"/>
      <c r="F20" s="1150"/>
      <c r="G20" s="1150"/>
      <c r="H20" s="1150"/>
    </row>
    <row r="21" spans="2:8" ht="24.75" customHeight="1">
      <c r="B21" s="1149" t="s">
        <v>498</v>
      </c>
      <c r="C21" s="1150"/>
      <c r="D21" s="1150"/>
      <c r="E21" s="1150"/>
      <c r="F21" s="1150"/>
      <c r="G21" s="1150"/>
      <c r="H21" s="1150"/>
    </row>
    <row r="22" spans="2:8" ht="42" customHeight="1">
      <c r="B22" s="2368" t="s">
        <v>497</v>
      </c>
      <c r="C22" s="2368"/>
      <c r="D22" s="2368"/>
      <c r="E22" s="2368"/>
      <c r="F22" s="2368"/>
      <c r="G22" s="2368"/>
      <c r="H22" s="2368"/>
    </row>
    <row r="23" spans="2:8" ht="39" customHeight="1">
      <c r="B23" s="2368" t="s">
        <v>496</v>
      </c>
      <c r="C23" s="2368"/>
      <c r="D23" s="2368"/>
      <c r="E23" s="2368"/>
      <c r="F23" s="2368"/>
      <c r="G23" s="2368"/>
      <c r="H23" s="2368"/>
    </row>
    <row r="24" spans="2:8" ht="29.25" customHeight="1">
      <c r="B24" s="2368" t="s">
        <v>495</v>
      </c>
      <c r="C24" s="2368"/>
      <c r="D24" s="2368"/>
      <c r="E24" s="2368"/>
      <c r="F24" s="2368"/>
      <c r="G24" s="2368"/>
      <c r="H24" s="2368"/>
    </row>
    <row r="25" spans="2:8">
      <c r="B25" s="1149" t="s">
        <v>494</v>
      </c>
      <c r="C25" s="1150"/>
      <c r="D25" s="1150"/>
      <c r="E25" s="1150"/>
      <c r="F25" s="1150"/>
      <c r="G25" s="1150"/>
      <c r="H25" s="1150"/>
    </row>
  </sheetData>
  <mergeCells count="29">
    <mergeCell ref="B22:H22"/>
    <mergeCell ref="B23:H23"/>
    <mergeCell ref="B24:H24"/>
    <mergeCell ref="D14:E14"/>
    <mergeCell ref="F14:H14"/>
    <mergeCell ref="B15:B16"/>
    <mergeCell ref="C15:H16"/>
    <mergeCell ref="B17:B19"/>
    <mergeCell ref="D17:E17"/>
    <mergeCell ref="F17:H17"/>
    <mergeCell ref="C9:H9"/>
    <mergeCell ref="C18:C19"/>
    <mergeCell ref="D18:E19"/>
    <mergeCell ref="F18:H19"/>
    <mergeCell ref="B12:B14"/>
    <mergeCell ref="D12:E12"/>
    <mergeCell ref="F12:H12"/>
    <mergeCell ref="D13:E13"/>
    <mergeCell ref="F13:H13"/>
    <mergeCell ref="B10:B11"/>
    <mergeCell ref="D10:E10"/>
    <mergeCell ref="F10:H10"/>
    <mergeCell ref="D11:E11"/>
    <mergeCell ref="F11:H11"/>
    <mergeCell ref="B3:H3"/>
    <mergeCell ref="C5:H5"/>
    <mergeCell ref="C6:H6"/>
    <mergeCell ref="C7:H7"/>
    <mergeCell ref="C8:H8"/>
  </mergeCells>
  <phoneticPr fontId="4"/>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0"/>
  </sheetPr>
  <dimension ref="A1:I21"/>
  <sheetViews>
    <sheetView showGridLines="0" view="pageBreakPreview" zoomScale="110" zoomScaleNormal="100" zoomScaleSheetLayoutView="110" workbookViewId="0">
      <selection activeCell="J5" sqref="J5"/>
    </sheetView>
  </sheetViews>
  <sheetFormatPr defaultColWidth="9" defaultRowHeight="13"/>
  <cols>
    <col min="1" max="1" width="1.26953125" style="181" customWidth="1"/>
    <col min="2" max="2" width="24.26953125" style="181" customWidth="1"/>
    <col min="3" max="3" width="4" style="181" customWidth="1"/>
    <col min="4" max="6" width="20.08984375" style="181" customWidth="1"/>
    <col min="7" max="7" width="3.08984375" style="181" customWidth="1"/>
    <col min="8" max="8" width="3.7265625" style="181" customWidth="1"/>
    <col min="9" max="9" width="2.453125" style="181" customWidth="1"/>
    <col min="10" max="16384" width="9" style="181"/>
  </cols>
  <sheetData>
    <row r="1" spans="1:8" s="112" customFormat="1" ht="14">
      <c r="A1" s="327" t="s">
        <v>470</v>
      </c>
      <c r="B1" s="208"/>
      <c r="C1" s="208"/>
      <c r="D1" s="208"/>
      <c r="E1" s="208"/>
      <c r="F1" s="208"/>
      <c r="G1" s="208"/>
      <c r="H1" s="208"/>
    </row>
    <row r="2" spans="1:8" ht="27.75" customHeight="1">
      <c r="A2" s="232"/>
      <c r="F2" s="1779" t="s">
        <v>361</v>
      </c>
      <c r="G2" s="1779"/>
    </row>
    <row r="3" spans="1:8" ht="20.25" customHeight="1">
      <c r="A3" s="232"/>
      <c r="F3" s="215"/>
      <c r="G3" s="215"/>
    </row>
    <row r="4" spans="1:8" ht="36" customHeight="1">
      <c r="A4" s="1839" t="s">
        <v>374</v>
      </c>
      <c r="B4" s="1839"/>
      <c r="C4" s="1839"/>
      <c r="D4" s="1839"/>
      <c r="E4" s="1839"/>
      <c r="F4" s="1839"/>
      <c r="G4" s="1839"/>
    </row>
    <row r="5" spans="1:8" ht="28.5" customHeight="1">
      <c r="A5" s="231"/>
      <c r="B5" s="231"/>
      <c r="C5" s="231"/>
      <c r="D5" s="231"/>
      <c r="E5" s="231"/>
      <c r="F5" s="231"/>
      <c r="G5" s="231"/>
    </row>
    <row r="6" spans="1:8" ht="43.5" customHeight="1">
      <c r="A6" s="231"/>
      <c r="B6" s="230" t="s">
        <v>44</v>
      </c>
      <c r="C6" s="1841"/>
      <c r="D6" s="1842"/>
      <c r="E6" s="1842"/>
      <c r="F6" s="1842"/>
      <c r="G6" s="1843"/>
    </row>
    <row r="7" spans="1:8" ht="43.5" customHeight="1">
      <c r="B7" s="229" t="s">
        <v>169</v>
      </c>
      <c r="C7" s="1844" t="s">
        <v>373</v>
      </c>
      <c r="D7" s="1844"/>
      <c r="E7" s="1844"/>
      <c r="F7" s="1844"/>
      <c r="G7" s="1845"/>
    </row>
    <row r="8" spans="1:8" ht="19.5" customHeight="1">
      <c r="B8" s="2373" t="s">
        <v>372</v>
      </c>
      <c r="C8" s="228"/>
      <c r="D8" s="221"/>
      <c r="E8" s="221"/>
      <c r="F8" s="221"/>
      <c r="G8" s="227"/>
    </row>
    <row r="9" spans="1:8" ht="33" customHeight="1">
      <c r="B9" s="2374"/>
      <c r="C9" s="226"/>
      <c r="D9" s="224" t="s">
        <v>371</v>
      </c>
      <c r="E9" s="224" t="s">
        <v>370</v>
      </c>
      <c r="F9" s="224" t="s">
        <v>369</v>
      </c>
      <c r="G9" s="223"/>
    </row>
    <row r="10" spans="1:8" ht="33" customHeight="1">
      <c r="B10" s="2374"/>
      <c r="C10" s="226"/>
      <c r="D10" s="225"/>
      <c r="E10" s="225"/>
      <c r="F10" s="224" t="s">
        <v>368</v>
      </c>
      <c r="G10" s="223"/>
    </row>
    <row r="11" spans="1:8" ht="33" customHeight="1">
      <c r="B11" s="2374"/>
      <c r="C11" s="226"/>
      <c r="D11" s="225"/>
      <c r="E11" s="225"/>
      <c r="F11" s="224" t="s">
        <v>368</v>
      </c>
      <c r="G11" s="223"/>
    </row>
    <row r="12" spans="1:8" ht="33" customHeight="1">
      <c r="B12" s="2374"/>
      <c r="C12" s="226"/>
      <c r="D12" s="225"/>
      <c r="E12" s="225"/>
      <c r="F12" s="224" t="s">
        <v>368</v>
      </c>
      <c r="G12" s="223"/>
    </row>
    <row r="13" spans="1:8" ht="33" customHeight="1">
      <c r="B13" s="2374"/>
      <c r="C13" s="226"/>
      <c r="D13" s="225"/>
      <c r="E13" s="225"/>
      <c r="F13" s="224" t="s">
        <v>368</v>
      </c>
      <c r="G13" s="223"/>
    </row>
    <row r="14" spans="1:8" ht="33" customHeight="1">
      <c r="B14" s="2374"/>
      <c r="C14" s="226"/>
      <c r="D14" s="225"/>
      <c r="E14" s="225"/>
      <c r="F14" s="224" t="s">
        <v>368</v>
      </c>
      <c r="G14" s="223"/>
    </row>
    <row r="15" spans="1:8" ht="19.5" customHeight="1">
      <c r="B15" s="2375"/>
      <c r="C15" s="222"/>
      <c r="D15" s="221"/>
      <c r="E15" s="221"/>
      <c r="F15" s="221"/>
      <c r="G15" s="220"/>
    </row>
    <row r="18" spans="2:9" ht="17.25" customHeight="1">
      <c r="B18" s="139" t="s">
        <v>222</v>
      </c>
      <c r="C18" s="219"/>
      <c r="D18" s="219"/>
      <c r="E18" s="219"/>
      <c r="F18" s="219"/>
      <c r="G18" s="219"/>
      <c r="H18" s="219"/>
      <c r="I18" s="219"/>
    </row>
    <row r="19" spans="2:9" ht="36" customHeight="1">
      <c r="B19" s="1836" t="s">
        <v>1339</v>
      </c>
      <c r="C19" s="2376"/>
      <c r="D19" s="2376"/>
      <c r="E19" s="2376"/>
      <c r="F19" s="2376"/>
      <c r="G19" s="2376"/>
      <c r="H19" s="219"/>
      <c r="I19" s="219"/>
    </row>
    <row r="20" spans="2:9" ht="34.5" customHeight="1">
      <c r="B20" s="1836"/>
      <c r="C20" s="1855"/>
      <c r="D20" s="1855"/>
      <c r="E20" s="1855"/>
      <c r="F20" s="1855"/>
      <c r="G20" s="1855"/>
    </row>
    <row r="21" spans="2:9">
      <c r="B21" s="218"/>
    </row>
  </sheetData>
  <mergeCells count="7">
    <mergeCell ref="B20:G20"/>
    <mergeCell ref="F2:G2"/>
    <mergeCell ref="A4:G4"/>
    <mergeCell ref="C6:G6"/>
    <mergeCell ref="C7:G7"/>
    <mergeCell ref="B8:B15"/>
    <mergeCell ref="B19:G19"/>
  </mergeCells>
  <phoneticPr fontId="4"/>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B9EE5-A988-440D-BCF9-E49DA883AAAA}">
  <sheetPr>
    <tabColor rgb="FF0070C0"/>
    <pageSetUpPr fitToPage="1"/>
  </sheetPr>
  <dimension ref="A1:Z69"/>
  <sheetViews>
    <sheetView view="pageBreakPreview" zoomScaleNormal="100" zoomScaleSheetLayoutView="100" workbookViewId="0">
      <selection activeCell="B3" sqref="B3"/>
    </sheetView>
  </sheetViews>
  <sheetFormatPr defaultColWidth="4.36328125" defaultRowHeight="13"/>
  <cols>
    <col min="1" max="1" width="3.08984375" style="349" customWidth="1"/>
    <col min="2" max="2" width="2.81640625" style="349" customWidth="1"/>
    <col min="3" max="3" width="11.54296875" style="349" customWidth="1"/>
    <col min="4" max="8" width="5" style="349" customWidth="1"/>
    <col min="9" max="9" width="8.26953125" style="349" customWidth="1"/>
    <col min="10" max="18" width="5" style="349" customWidth="1"/>
    <col min="19" max="20" width="8.26953125" style="349" customWidth="1"/>
    <col min="21" max="25" width="5" style="349" customWidth="1"/>
    <col min="26" max="26" width="2.54296875" style="349" customWidth="1"/>
    <col min="27" max="257" width="4.36328125" style="349"/>
    <col min="258" max="258" width="3.08984375" style="349" customWidth="1"/>
    <col min="259" max="259" width="2.54296875" style="349" customWidth="1"/>
    <col min="260" max="260" width="8" style="349" customWidth="1"/>
    <col min="261" max="263" width="4.36328125" style="349"/>
    <col min="264" max="264" width="3.90625" style="349" customWidth="1"/>
    <col min="265" max="265" width="4.36328125" style="349"/>
    <col min="266" max="266" width="8" style="349" customWidth="1"/>
    <col min="267" max="275" width="4.36328125" style="349"/>
    <col min="276" max="277" width="7.453125" style="349" customWidth="1"/>
    <col min="278" max="279" width="4.36328125" style="349"/>
    <col min="280" max="280" width="4.453125" style="349" customWidth="1"/>
    <col min="281" max="281" width="2.54296875" style="349" customWidth="1"/>
    <col min="282" max="282" width="3.6328125" style="349" customWidth="1"/>
    <col min="283" max="513" width="4.36328125" style="349"/>
    <col min="514" max="514" width="3.08984375" style="349" customWidth="1"/>
    <col min="515" max="515" width="2.54296875" style="349" customWidth="1"/>
    <col min="516" max="516" width="8" style="349" customWidth="1"/>
    <col min="517" max="519" width="4.36328125" style="349"/>
    <col min="520" max="520" width="3.90625" style="349" customWidth="1"/>
    <col min="521" max="521" width="4.36328125" style="349"/>
    <col min="522" max="522" width="8" style="349" customWidth="1"/>
    <col min="523" max="531" width="4.36328125" style="349"/>
    <col min="532" max="533" width="7.453125" style="349" customWidth="1"/>
    <col min="534" max="535" width="4.36328125" style="349"/>
    <col min="536" max="536" width="4.453125" style="349" customWidth="1"/>
    <col min="537" max="537" width="2.54296875" style="349" customWidth="1"/>
    <col min="538" max="538" width="3.6328125" style="349" customWidth="1"/>
    <col min="539" max="769" width="4.36328125" style="349"/>
    <col min="770" max="770" width="3.08984375" style="349" customWidth="1"/>
    <col min="771" max="771" width="2.54296875" style="349" customWidth="1"/>
    <col min="772" max="772" width="8" style="349" customWidth="1"/>
    <col min="773" max="775" width="4.36328125" style="349"/>
    <col min="776" max="776" width="3.90625" style="349" customWidth="1"/>
    <col min="777" max="777" width="4.36328125" style="349"/>
    <col min="778" max="778" width="8" style="349" customWidth="1"/>
    <col min="779" max="787" width="4.36328125" style="349"/>
    <col min="788" max="789" width="7.453125" style="349" customWidth="1"/>
    <col min="790" max="791" width="4.36328125" style="349"/>
    <col min="792" max="792" width="4.453125" style="349" customWidth="1"/>
    <col min="793" max="793" width="2.54296875" style="349" customWidth="1"/>
    <col min="794" max="794" width="3.6328125" style="349" customWidth="1"/>
    <col min="795" max="1025" width="4.36328125" style="349"/>
    <col min="1026" max="1026" width="3.08984375" style="349" customWidth="1"/>
    <col min="1027" max="1027" width="2.54296875" style="349" customWidth="1"/>
    <col min="1028" max="1028" width="8" style="349" customWidth="1"/>
    <col min="1029" max="1031" width="4.36328125" style="349"/>
    <col min="1032" max="1032" width="3.90625" style="349" customWidth="1"/>
    <col min="1033" max="1033" width="4.36328125" style="349"/>
    <col min="1034" max="1034" width="8" style="349" customWidth="1"/>
    <col min="1035" max="1043" width="4.36328125" style="349"/>
    <col min="1044" max="1045" width="7.453125" style="349" customWidth="1"/>
    <col min="1046" max="1047" width="4.36328125" style="349"/>
    <col min="1048" max="1048" width="4.453125" style="349" customWidth="1"/>
    <col min="1049" max="1049" width="2.54296875" style="349" customWidth="1"/>
    <col min="1050" max="1050" width="3.6328125" style="349" customWidth="1"/>
    <col min="1051" max="1281" width="4.36328125" style="349"/>
    <col min="1282" max="1282" width="3.08984375" style="349" customWidth="1"/>
    <col min="1283" max="1283" width="2.54296875" style="349" customWidth="1"/>
    <col min="1284" max="1284" width="8" style="349" customWidth="1"/>
    <col min="1285" max="1287" width="4.36328125" style="349"/>
    <col min="1288" max="1288" width="3.90625" style="349" customWidth="1"/>
    <col min="1289" max="1289" width="4.36328125" style="349"/>
    <col min="1290" max="1290" width="8" style="349" customWidth="1"/>
    <col min="1291" max="1299" width="4.36328125" style="349"/>
    <col min="1300" max="1301" width="7.453125" style="349" customWidth="1"/>
    <col min="1302" max="1303" width="4.36328125" style="349"/>
    <col min="1304" max="1304" width="4.453125" style="349" customWidth="1"/>
    <col min="1305" max="1305" width="2.54296875" style="349" customWidth="1"/>
    <col min="1306" max="1306" width="3.6328125" style="349" customWidth="1"/>
    <col min="1307" max="1537" width="4.36328125" style="349"/>
    <col min="1538" max="1538" width="3.08984375" style="349" customWidth="1"/>
    <col min="1539" max="1539" width="2.54296875" style="349" customWidth="1"/>
    <col min="1540" max="1540" width="8" style="349" customWidth="1"/>
    <col min="1541" max="1543" width="4.36328125" style="349"/>
    <col min="1544" max="1544" width="3.90625" style="349" customWidth="1"/>
    <col min="1545" max="1545" width="4.36328125" style="349"/>
    <col min="1546" max="1546" width="8" style="349" customWidth="1"/>
    <col min="1547" max="1555" width="4.36328125" style="349"/>
    <col min="1556" max="1557" width="7.453125" style="349" customWidth="1"/>
    <col min="1558" max="1559" width="4.36328125" style="349"/>
    <col min="1560" max="1560" width="4.453125" style="349" customWidth="1"/>
    <col min="1561" max="1561" width="2.54296875" style="349" customWidth="1"/>
    <col min="1562" max="1562" width="3.6328125" style="349" customWidth="1"/>
    <col min="1563" max="1793" width="4.36328125" style="349"/>
    <col min="1794" max="1794" width="3.08984375" style="349" customWidth="1"/>
    <col min="1795" max="1795" width="2.54296875" style="349" customWidth="1"/>
    <col min="1796" max="1796" width="8" style="349" customWidth="1"/>
    <col min="1797" max="1799" width="4.36328125" style="349"/>
    <col min="1800" max="1800" width="3.90625" style="349" customWidth="1"/>
    <col min="1801" max="1801" width="4.36328125" style="349"/>
    <col min="1802" max="1802" width="8" style="349" customWidth="1"/>
    <col min="1803" max="1811" width="4.36328125" style="349"/>
    <col min="1812" max="1813" width="7.453125" style="349" customWidth="1"/>
    <col min="1814" max="1815" width="4.36328125" style="349"/>
    <col min="1816" max="1816" width="4.453125" style="349" customWidth="1"/>
    <col min="1817" max="1817" width="2.54296875" style="349" customWidth="1"/>
    <col min="1818" max="1818" width="3.6328125" style="349" customWidth="1"/>
    <col min="1819" max="2049" width="4.36328125" style="349"/>
    <col min="2050" max="2050" width="3.08984375" style="349" customWidth="1"/>
    <col min="2051" max="2051" width="2.54296875" style="349" customWidth="1"/>
    <col min="2052" max="2052" width="8" style="349" customWidth="1"/>
    <col min="2053" max="2055" width="4.36328125" style="349"/>
    <col min="2056" max="2056" width="3.90625" style="349" customWidth="1"/>
    <col min="2057" max="2057" width="4.36328125" style="349"/>
    <col min="2058" max="2058" width="8" style="349" customWidth="1"/>
    <col min="2059" max="2067" width="4.36328125" style="349"/>
    <col min="2068" max="2069" width="7.453125" style="349" customWidth="1"/>
    <col min="2070" max="2071" width="4.36328125" style="349"/>
    <col min="2072" max="2072" width="4.453125" style="349" customWidth="1"/>
    <col min="2073" max="2073" width="2.54296875" style="349" customWidth="1"/>
    <col min="2074" max="2074" width="3.6328125" style="349" customWidth="1"/>
    <col min="2075" max="2305" width="4.36328125" style="349"/>
    <col min="2306" max="2306" width="3.08984375" style="349" customWidth="1"/>
    <col min="2307" max="2307" width="2.54296875" style="349" customWidth="1"/>
    <col min="2308" max="2308" width="8" style="349" customWidth="1"/>
    <col min="2309" max="2311" width="4.36328125" style="349"/>
    <col min="2312" max="2312" width="3.90625" style="349" customWidth="1"/>
    <col min="2313" max="2313" width="4.36328125" style="349"/>
    <col min="2314" max="2314" width="8" style="349" customWidth="1"/>
    <col min="2315" max="2323" width="4.36328125" style="349"/>
    <col min="2324" max="2325" width="7.453125" style="349" customWidth="1"/>
    <col min="2326" max="2327" width="4.36328125" style="349"/>
    <col min="2328" max="2328" width="4.453125" style="349" customWidth="1"/>
    <col min="2329" max="2329" width="2.54296875" style="349" customWidth="1"/>
    <col min="2330" max="2330" width="3.6328125" style="349" customWidth="1"/>
    <col min="2331" max="2561" width="4.36328125" style="349"/>
    <col min="2562" max="2562" width="3.08984375" style="349" customWidth="1"/>
    <col min="2563" max="2563" width="2.54296875" style="349" customWidth="1"/>
    <col min="2564" max="2564" width="8" style="349" customWidth="1"/>
    <col min="2565" max="2567" width="4.36328125" style="349"/>
    <col min="2568" max="2568" width="3.90625" style="349" customWidth="1"/>
    <col min="2569" max="2569" width="4.36328125" style="349"/>
    <col min="2570" max="2570" width="8" style="349" customWidth="1"/>
    <col min="2571" max="2579" width="4.36328125" style="349"/>
    <col min="2580" max="2581" width="7.453125" style="349" customWidth="1"/>
    <col min="2582" max="2583" width="4.36328125" style="349"/>
    <col min="2584" max="2584" width="4.453125" style="349" customWidth="1"/>
    <col min="2585" max="2585" width="2.54296875" style="349" customWidth="1"/>
    <col min="2586" max="2586" width="3.6328125" style="349" customWidth="1"/>
    <col min="2587" max="2817" width="4.36328125" style="349"/>
    <col min="2818" max="2818" width="3.08984375" style="349" customWidth="1"/>
    <col min="2819" max="2819" width="2.54296875" style="349" customWidth="1"/>
    <col min="2820" max="2820" width="8" style="349" customWidth="1"/>
    <col min="2821" max="2823" width="4.36328125" style="349"/>
    <col min="2824" max="2824" width="3.90625" style="349" customWidth="1"/>
    <col min="2825" max="2825" width="4.36328125" style="349"/>
    <col min="2826" max="2826" width="8" style="349" customWidth="1"/>
    <col min="2827" max="2835" width="4.36328125" style="349"/>
    <col min="2836" max="2837" width="7.453125" style="349" customWidth="1"/>
    <col min="2838" max="2839" width="4.36328125" style="349"/>
    <col min="2840" max="2840" width="4.453125" style="349" customWidth="1"/>
    <col min="2841" max="2841" width="2.54296875" style="349" customWidth="1"/>
    <col min="2842" max="2842" width="3.6328125" style="349" customWidth="1"/>
    <col min="2843" max="3073" width="4.36328125" style="349"/>
    <col min="3074" max="3074" width="3.08984375" style="349" customWidth="1"/>
    <col min="3075" max="3075" width="2.54296875" style="349" customWidth="1"/>
    <col min="3076" max="3076" width="8" style="349" customWidth="1"/>
    <col min="3077" max="3079" width="4.36328125" style="349"/>
    <col min="3080" max="3080" width="3.90625" style="349" customWidth="1"/>
    <col min="3081" max="3081" width="4.36328125" style="349"/>
    <col min="3082" max="3082" width="8" style="349" customWidth="1"/>
    <col min="3083" max="3091" width="4.36328125" style="349"/>
    <col min="3092" max="3093" width="7.453125" style="349" customWidth="1"/>
    <col min="3094" max="3095" width="4.36328125" style="349"/>
    <col min="3096" max="3096" width="4.453125" style="349" customWidth="1"/>
    <col min="3097" max="3097" width="2.54296875" style="349" customWidth="1"/>
    <col min="3098" max="3098" width="3.6328125" style="349" customWidth="1"/>
    <col min="3099" max="3329" width="4.36328125" style="349"/>
    <col min="3330" max="3330" width="3.08984375" style="349" customWidth="1"/>
    <col min="3331" max="3331" width="2.54296875" style="349" customWidth="1"/>
    <col min="3332" max="3332" width="8" style="349" customWidth="1"/>
    <col min="3333" max="3335" width="4.36328125" style="349"/>
    <col min="3336" max="3336" width="3.90625" style="349" customWidth="1"/>
    <col min="3337" max="3337" width="4.36328125" style="349"/>
    <col min="3338" max="3338" width="8" style="349" customWidth="1"/>
    <col min="3339" max="3347" width="4.36328125" style="349"/>
    <col min="3348" max="3349" width="7.453125" style="349" customWidth="1"/>
    <col min="3350" max="3351" width="4.36328125" style="349"/>
    <col min="3352" max="3352" width="4.453125" style="349" customWidth="1"/>
    <col min="3353" max="3353" width="2.54296875" style="349" customWidth="1"/>
    <col min="3354" max="3354" width="3.6328125" style="349" customWidth="1"/>
    <col min="3355" max="3585" width="4.36328125" style="349"/>
    <col min="3586" max="3586" width="3.08984375" style="349" customWidth="1"/>
    <col min="3587" max="3587" width="2.54296875" style="349" customWidth="1"/>
    <col min="3588" max="3588" width="8" style="349" customWidth="1"/>
    <col min="3589" max="3591" width="4.36328125" style="349"/>
    <col min="3592" max="3592" width="3.90625" style="349" customWidth="1"/>
    <col min="3593" max="3593" width="4.36328125" style="349"/>
    <col min="3594" max="3594" width="8" style="349" customWidth="1"/>
    <col min="3595" max="3603" width="4.36328125" style="349"/>
    <col min="3604" max="3605" width="7.453125" style="349" customWidth="1"/>
    <col min="3606" max="3607" width="4.36328125" style="349"/>
    <col min="3608" max="3608" width="4.453125" style="349" customWidth="1"/>
    <col min="3609" max="3609" width="2.54296875" style="349" customWidth="1"/>
    <col min="3610" max="3610" width="3.6328125" style="349" customWidth="1"/>
    <col min="3611" max="3841" width="4.36328125" style="349"/>
    <col min="3842" max="3842" width="3.08984375" style="349" customWidth="1"/>
    <col min="3843" max="3843" width="2.54296875" style="349" customWidth="1"/>
    <col min="3844" max="3844" width="8" style="349" customWidth="1"/>
    <col min="3845" max="3847" width="4.36328125" style="349"/>
    <col min="3848" max="3848" width="3.90625" style="349" customWidth="1"/>
    <col min="3849" max="3849" width="4.36328125" style="349"/>
    <col min="3850" max="3850" width="8" style="349" customWidth="1"/>
    <col min="3851" max="3859" width="4.36328125" style="349"/>
    <col min="3860" max="3861" width="7.453125" style="349" customWidth="1"/>
    <col min="3862" max="3863" width="4.36328125" style="349"/>
    <col min="3864" max="3864" width="4.453125" style="349" customWidth="1"/>
    <col min="3865" max="3865" width="2.54296875" style="349" customWidth="1"/>
    <col min="3866" max="3866" width="3.6328125" style="349" customWidth="1"/>
    <col min="3867" max="4097" width="4.36328125" style="349"/>
    <col min="4098" max="4098" width="3.08984375" style="349" customWidth="1"/>
    <col min="4099" max="4099" width="2.54296875" style="349" customWidth="1"/>
    <col min="4100" max="4100" width="8" style="349" customWidth="1"/>
    <col min="4101" max="4103" width="4.36328125" style="349"/>
    <col min="4104" max="4104" width="3.90625" style="349" customWidth="1"/>
    <col min="4105" max="4105" width="4.36328125" style="349"/>
    <col min="4106" max="4106" width="8" style="349" customWidth="1"/>
    <col min="4107" max="4115" width="4.36328125" style="349"/>
    <col min="4116" max="4117" width="7.453125" style="349" customWidth="1"/>
    <col min="4118" max="4119" width="4.36328125" style="349"/>
    <col min="4120" max="4120" width="4.453125" style="349" customWidth="1"/>
    <col min="4121" max="4121" width="2.54296875" style="349" customWidth="1"/>
    <col min="4122" max="4122" width="3.6328125" style="349" customWidth="1"/>
    <col min="4123" max="4353" width="4.36328125" style="349"/>
    <col min="4354" max="4354" width="3.08984375" style="349" customWidth="1"/>
    <col min="4355" max="4355" width="2.54296875" style="349" customWidth="1"/>
    <col min="4356" max="4356" width="8" style="349" customWidth="1"/>
    <col min="4357" max="4359" width="4.36328125" style="349"/>
    <col min="4360" max="4360" width="3.90625" style="349" customWidth="1"/>
    <col min="4361" max="4361" width="4.36328125" style="349"/>
    <col min="4362" max="4362" width="8" style="349" customWidth="1"/>
    <col min="4363" max="4371" width="4.36328125" style="349"/>
    <col min="4372" max="4373" width="7.453125" style="349" customWidth="1"/>
    <col min="4374" max="4375" width="4.36328125" style="349"/>
    <col min="4376" max="4376" width="4.453125" style="349" customWidth="1"/>
    <col min="4377" max="4377" width="2.54296875" style="349" customWidth="1"/>
    <col min="4378" max="4378" width="3.6328125" style="349" customWidth="1"/>
    <col min="4379" max="4609" width="4.36328125" style="349"/>
    <col min="4610" max="4610" width="3.08984375" style="349" customWidth="1"/>
    <col min="4611" max="4611" width="2.54296875" style="349" customWidth="1"/>
    <col min="4612" max="4612" width="8" style="349" customWidth="1"/>
    <col min="4613" max="4615" width="4.36328125" style="349"/>
    <col min="4616" max="4616" width="3.90625" style="349" customWidth="1"/>
    <col min="4617" max="4617" width="4.36328125" style="349"/>
    <col min="4618" max="4618" width="8" style="349" customWidth="1"/>
    <col min="4619" max="4627" width="4.36328125" style="349"/>
    <col min="4628" max="4629" width="7.453125" style="349" customWidth="1"/>
    <col min="4630" max="4631" width="4.36328125" style="349"/>
    <col min="4632" max="4632" width="4.453125" style="349" customWidth="1"/>
    <col min="4633" max="4633" width="2.54296875" style="349" customWidth="1"/>
    <col min="4634" max="4634" width="3.6328125" style="349" customWidth="1"/>
    <col min="4635" max="4865" width="4.36328125" style="349"/>
    <col min="4866" max="4866" width="3.08984375" style="349" customWidth="1"/>
    <col min="4867" max="4867" width="2.54296875" style="349" customWidth="1"/>
    <col min="4868" max="4868" width="8" style="349" customWidth="1"/>
    <col min="4869" max="4871" width="4.36328125" style="349"/>
    <col min="4872" max="4872" width="3.90625" style="349" customWidth="1"/>
    <col min="4873" max="4873" width="4.36328125" style="349"/>
    <col min="4874" max="4874" width="8" style="349" customWidth="1"/>
    <col min="4875" max="4883" width="4.36328125" style="349"/>
    <col min="4884" max="4885" width="7.453125" style="349" customWidth="1"/>
    <col min="4886" max="4887" width="4.36328125" style="349"/>
    <col min="4888" max="4888" width="4.453125" style="349" customWidth="1"/>
    <col min="4889" max="4889" width="2.54296875" style="349" customWidth="1"/>
    <col min="4890" max="4890" width="3.6328125" style="349" customWidth="1"/>
    <col min="4891" max="5121" width="4.36328125" style="349"/>
    <col min="5122" max="5122" width="3.08984375" style="349" customWidth="1"/>
    <col min="5123" max="5123" width="2.54296875" style="349" customWidth="1"/>
    <col min="5124" max="5124" width="8" style="349" customWidth="1"/>
    <col min="5125" max="5127" width="4.36328125" style="349"/>
    <col min="5128" max="5128" width="3.90625" style="349" customWidth="1"/>
    <col min="5129" max="5129" width="4.36328125" style="349"/>
    <col min="5130" max="5130" width="8" style="349" customWidth="1"/>
    <col min="5131" max="5139" width="4.36328125" style="349"/>
    <col min="5140" max="5141" width="7.453125" style="349" customWidth="1"/>
    <col min="5142" max="5143" width="4.36328125" style="349"/>
    <col min="5144" max="5144" width="4.453125" style="349" customWidth="1"/>
    <col min="5145" max="5145" width="2.54296875" style="349" customWidth="1"/>
    <col min="5146" max="5146" width="3.6328125" style="349" customWidth="1"/>
    <col min="5147" max="5377" width="4.36328125" style="349"/>
    <col min="5378" max="5378" width="3.08984375" style="349" customWidth="1"/>
    <col min="5379" max="5379" width="2.54296875" style="349" customWidth="1"/>
    <col min="5380" max="5380" width="8" style="349" customWidth="1"/>
    <col min="5381" max="5383" width="4.36328125" style="349"/>
    <col min="5384" max="5384" width="3.90625" style="349" customWidth="1"/>
    <col min="5385" max="5385" width="4.36328125" style="349"/>
    <col min="5386" max="5386" width="8" style="349" customWidth="1"/>
    <col min="5387" max="5395" width="4.36328125" style="349"/>
    <col min="5396" max="5397" width="7.453125" style="349" customWidth="1"/>
    <col min="5398" max="5399" width="4.36328125" style="349"/>
    <col min="5400" max="5400" width="4.453125" style="349" customWidth="1"/>
    <col min="5401" max="5401" width="2.54296875" style="349" customWidth="1"/>
    <col min="5402" max="5402" width="3.6328125" style="349" customWidth="1"/>
    <col min="5403" max="5633" width="4.36328125" style="349"/>
    <col min="5634" max="5634" width="3.08984375" style="349" customWidth="1"/>
    <col min="5635" max="5635" width="2.54296875" style="349" customWidth="1"/>
    <col min="5636" max="5636" width="8" style="349" customWidth="1"/>
    <col min="5637" max="5639" width="4.36328125" style="349"/>
    <col min="5640" max="5640" width="3.90625" style="349" customWidth="1"/>
    <col min="5641" max="5641" width="4.36328125" style="349"/>
    <col min="5642" max="5642" width="8" style="349" customWidth="1"/>
    <col min="5643" max="5651" width="4.36328125" style="349"/>
    <col min="5652" max="5653" width="7.453125" style="349" customWidth="1"/>
    <col min="5654" max="5655" width="4.36328125" style="349"/>
    <col min="5656" max="5656" width="4.453125" style="349" customWidth="1"/>
    <col min="5657" max="5657" width="2.54296875" style="349" customWidth="1"/>
    <col min="5658" max="5658" width="3.6328125" style="349" customWidth="1"/>
    <col min="5659" max="5889" width="4.36328125" style="349"/>
    <col min="5890" max="5890" width="3.08984375" style="349" customWidth="1"/>
    <col min="5891" max="5891" width="2.54296875" style="349" customWidth="1"/>
    <col min="5892" max="5892" width="8" style="349" customWidth="1"/>
    <col min="5893" max="5895" width="4.36328125" style="349"/>
    <col min="5896" max="5896" width="3.90625" style="349" customWidth="1"/>
    <col min="5897" max="5897" width="4.36328125" style="349"/>
    <col min="5898" max="5898" width="8" style="349" customWidth="1"/>
    <col min="5899" max="5907" width="4.36328125" style="349"/>
    <col min="5908" max="5909" width="7.453125" style="349" customWidth="1"/>
    <col min="5910" max="5911" width="4.36328125" style="349"/>
    <col min="5912" max="5912" width="4.453125" style="349" customWidth="1"/>
    <col min="5913" max="5913" width="2.54296875" style="349" customWidth="1"/>
    <col min="5914" max="5914" width="3.6328125" style="349" customWidth="1"/>
    <col min="5915" max="6145" width="4.36328125" style="349"/>
    <col min="6146" max="6146" width="3.08984375" style="349" customWidth="1"/>
    <col min="6147" max="6147" width="2.54296875" style="349" customWidth="1"/>
    <col min="6148" max="6148" width="8" style="349" customWidth="1"/>
    <col min="6149" max="6151" width="4.36328125" style="349"/>
    <col min="6152" max="6152" width="3.90625" style="349" customWidth="1"/>
    <col min="6153" max="6153" width="4.36328125" style="349"/>
    <col min="6154" max="6154" width="8" style="349" customWidth="1"/>
    <col min="6155" max="6163" width="4.36328125" style="349"/>
    <col min="6164" max="6165" width="7.453125" style="349" customWidth="1"/>
    <col min="6166" max="6167" width="4.36328125" style="349"/>
    <col min="6168" max="6168" width="4.453125" style="349" customWidth="1"/>
    <col min="6169" max="6169" width="2.54296875" style="349" customWidth="1"/>
    <col min="6170" max="6170" width="3.6328125" style="349" customWidth="1"/>
    <col min="6171" max="6401" width="4.36328125" style="349"/>
    <col min="6402" max="6402" width="3.08984375" style="349" customWidth="1"/>
    <col min="6403" max="6403" width="2.54296875" style="349" customWidth="1"/>
    <col min="6404" max="6404" width="8" style="349" customWidth="1"/>
    <col min="6405" max="6407" width="4.36328125" style="349"/>
    <col min="6408" max="6408" width="3.90625" style="349" customWidth="1"/>
    <col min="6409" max="6409" width="4.36328125" style="349"/>
    <col min="6410" max="6410" width="8" style="349" customWidth="1"/>
    <col min="6411" max="6419" width="4.36328125" style="349"/>
    <col min="6420" max="6421" width="7.453125" style="349" customWidth="1"/>
    <col min="6422" max="6423" width="4.36328125" style="349"/>
    <col min="6424" max="6424" width="4.453125" style="349" customWidth="1"/>
    <col min="6425" max="6425" width="2.54296875" style="349" customWidth="1"/>
    <col min="6426" max="6426" width="3.6328125" style="349" customWidth="1"/>
    <col min="6427" max="6657" width="4.36328125" style="349"/>
    <col min="6658" max="6658" width="3.08984375" style="349" customWidth="1"/>
    <col min="6659" max="6659" width="2.54296875" style="349" customWidth="1"/>
    <col min="6660" max="6660" width="8" style="349" customWidth="1"/>
    <col min="6661" max="6663" width="4.36328125" style="349"/>
    <col min="6664" max="6664" width="3.90625" style="349" customWidth="1"/>
    <col min="6665" max="6665" width="4.36328125" style="349"/>
    <col min="6666" max="6666" width="8" style="349" customWidth="1"/>
    <col min="6667" max="6675" width="4.36328125" style="349"/>
    <col min="6676" max="6677" width="7.453125" style="349" customWidth="1"/>
    <col min="6678" max="6679" width="4.36328125" style="349"/>
    <col min="6680" max="6680" width="4.453125" style="349" customWidth="1"/>
    <col min="6681" max="6681" width="2.54296875" style="349" customWidth="1"/>
    <col min="6682" max="6682" width="3.6328125" style="349" customWidth="1"/>
    <col min="6683" max="6913" width="4.36328125" style="349"/>
    <col min="6914" max="6914" width="3.08984375" style="349" customWidth="1"/>
    <col min="6915" max="6915" width="2.54296875" style="349" customWidth="1"/>
    <col min="6916" max="6916" width="8" style="349" customWidth="1"/>
    <col min="6917" max="6919" width="4.36328125" style="349"/>
    <col min="6920" max="6920" width="3.90625" style="349" customWidth="1"/>
    <col min="6921" max="6921" width="4.36328125" style="349"/>
    <col min="6922" max="6922" width="8" style="349" customWidth="1"/>
    <col min="6923" max="6931" width="4.36328125" style="349"/>
    <col min="6932" max="6933" width="7.453125" style="349" customWidth="1"/>
    <col min="6934" max="6935" width="4.36328125" style="349"/>
    <col min="6936" max="6936" width="4.453125" style="349" customWidth="1"/>
    <col min="6937" max="6937" width="2.54296875" style="349" customWidth="1"/>
    <col min="6938" max="6938" width="3.6328125" style="349" customWidth="1"/>
    <col min="6939" max="7169" width="4.36328125" style="349"/>
    <col min="7170" max="7170" width="3.08984375" style="349" customWidth="1"/>
    <col min="7171" max="7171" width="2.54296875" style="349" customWidth="1"/>
    <col min="7172" max="7172" width="8" style="349" customWidth="1"/>
    <col min="7173" max="7175" width="4.36328125" style="349"/>
    <col min="7176" max="7176" width="3.90625" style="349" customWidth="1"/>
    <col min="7177" max="7177" width="4.36328125" style="349"/>
    <col min="7178" max="7178" width="8" style="349" customWidth="1"/>
    <col min="7179" max="7187" width="4.36328125" style="349"/>
    <col min="7188" max="7189" width="7.453125" style="349" customWidth="1"/>
    <col min="7190" max="7191" width="4.36328125" style="349"/>
    <col min="7192" max="7192" width="4.453125" style="349" customWidth="1"/>
    <col min="7193" max="7193" width="2.54296875" style="349" customWidth="1"/>
    <col min="7194" max="7194" width="3.6328125" style="349" customWidth="1"/>
    <col min="7195" max="7425" width="4.36328125" style="349"/>
    <col min="7426" max="7426" width="3.08984375" style="349" customWidth="1"/>
    <col min="7427" max="7427" width="2.54296875" style="349" customWidth="1"/>
    <col min="7428" max="7428" width="8" style="349" customWidth="1"/>
    <col min="7429" max="7431" width="4.36328125" style="349"/>
    <col min="7432" max="7432" width="3.90625" style="349" customWidth="1"/>
    <col min="7433" max="7433" width="4.36328125" style="349"/>
    <col min="7434" max="7434" width="8" style="349" customWidth="1"/>
    <col min="7435" max="7443" width="4.36328125" style="349"/>
    <col min="7444" max="7445" width="7.453125" style="349" customWidth="1"/>
    <col min="7446" max="7447" width="4.36328125" style="349"/>
    <col min="7448" max="7448" width="4.453125" style="349" customWidth="1"/>
    <col min="7449" max="7449" width="2.54296875" style="349" customWidth="1"/>
    <col min="7450" max="7450" width="3.6328125" style="349" customWidth="1"/>
    <col min="7451" max="7681" width="4.36328125" style="349"/>
    <col min="7682" max="7682" width="3.08984375" style="349" customWidth="1"/>
    <col min="7683" max="7683" width="2.54296875" style="349" customWidth="1"/>
    <col min="7684" max="7684" width="8" style="349" customWidth="1"/>
    <col min="7685" max="7687" width="4.36328125" style="349"/>
    <col min="7688" max="7688" width="3.90625" style="349" customWidth="1"/>
    <col min="7689" max="7689" width="4.36328125" style="349"/>
    <col min="7690" max="7690" width="8" style="349" customWidth="1"/>
    <col min="7691" max="7699" width="4.36328125" style="349"/>
    <col min="7700" max="7701" width="7.453125" style="349" customWidth="1"/>
    <col min="7702" max="7703" width="4.36328125" style="349"/>
    <col min="7704" max="7704" width="4.453125" style="349" customWidth="1"/>
    <col min="7705" max="7705" width="2.54296875" style="349" customWidth="1"/>
    <col min="7706" max="7706" width="3.6328125" style="349" customWidth="1"/>
    <col min="7707" max="7937" width="4.36328125" style="349"/>
    <col min="7938" max="7938" width="3.08984375" style="349" customWidth="1"/>
    <col min="7939" max="7939" width="2.54296875" style="349" customWidth="1"/>
    <col min="7940" max="7940" width="8" style="349" customWidth="1"/>
    <col min="7941" max="7943" width="4.36328125" style="349"/>
    <col min="7944" max="7944" width="3.90625" style="349" customWidth="1"/>
    <col min="7945" max="7945" width="4.36328125" style="349"/>
    <col min="7946" max="7946" width="8" style="349" customWidth="1"/>
    <col min="7947" max="7955" width="4.36328125" style="349"/>
    <col min="7956" max="7957" width="7.453125" style="349" customWidth="1"/>
    <col min="7958" max="7959" width="4.36328125" style="349"/>
    <col min="7960" max="7960" width="4.453125" style="349" customWidth="1"/>
    <col min="7961" max="7961" width="2.54296875" style="349" customWidth="1"/>
    <col min="7962" max="7962" width="3.6328125" style="349" customWidth="1"/>
    <col min="7963" max="8193" width="4.36328125" style="349"/>
    <col min="8194" max="8194" width="3.08984375" style="349" customWidth="1"/>
    <col min="8195" max="8195" width="2.54296875" style="349" customWidth="1"/>
    <col min="8196" max="8196" width="8" style="349" customWidth="1"/>
    <col min="8197" max="8199" width="4.36328125" style="349"/>
    <col min="8200" max="8200" width="3.90625" style="349" customWidth="1"/>
    <col min="8201" max="8201" width="4.36328125" style="349"/>
    <col min="8202" max="8202" width="8" style="349" customWidth="1"/>
    <col min="8203" max="8211" width="4.36328125" style="349"/>
    <col min="8212" max="8213" width="7.453125" style="349" customWidth="1"/>
    <col min="8214" max="8215" width="4.36328125" style="349"/>
    <col min="8216" max="8216" width="4.453125" style="349" customWidth="1"/>
    <col min="8217" max="8217" width="2.54296875" style="349" customWidth="1"/>
    <col min="8218" max="8218" width="3.6328125" style="349" customWidth="1"/>
    <col min="8219" max="8449" width="4.36328125" style="349"/>
    <col min="8450" max="8450" width="3.08984375" style="349" customWidth="1"/>
    <col min="8451" max="8451" width="2.54296875" style="349" customWidth="1"/>
    <col min="8452" max="8452" width="8" style="349" customWidth="1"/>
    <col min="8453" max="8455" width="4.36328125" style="349"/>
    <col min="8456" max="8456" width="3.90625" style="349" customWidth="1"/>
    <col min="8457" max="8457" width="4.36328125" style="349"/>
    <col min="8458" max="8458" width="8" style="349" customWidth="1"/>
    <col min="8459" max="8467" width="4.36328125" style="349"/>
    <col min="8468" max="8469" width="7.453125" style="349" customWidth="1"/>
    <col min="8470" max="8471" width="4.36328125" style="349"/>
    <col min="8472" max="8472" width="4.453125" style="349" customWidth="1"/>
    <col min="8473" max="8473" width="2.54296875" style="349" customWidth="1"/>
    <col min="8474" max="8474" width="3.6328125" style="349" customWidth="1"/>
    <col min="8475" max="8705" width="4.36328125" style="349"/>
    <col min="8706" max="8706" width="3.08984375" style="349" customWidth="1"/>
    <col min="8707" max="8707" width="2.54296875" style="349" customWidth="1"/>
    <col min="8708" max="8708" width="8" style="349" customWidth="1"/>
    <col min="8709" max="8711" width="4.36328125" style="349"/>
    <col min="8712" max="8712" width="3.90625" style="349" customWidth="1"/>
    <col min="8713" max="8713" width="4.36328125" style="349"/>
    <col min="8714" max="8714" width="8" style="349" customWidth="1"/>
    <col min="8715" max="8723" width="4.36328125" style="349"/>
    <col min="8724" max="8725" width="7.453125" style="349" customWidth="1"/>
    <col min="8726" max="8727" width="4.36328125" style="349"/>
    <col min="8728" max="8728" width="4.453125" style="349" customWidth="1"/>
    <col min="8729" max="8729" width="2.54296875" style="349" customWidth="1"/>
    <col min="8730" max="8730" width="3.6328125" style="349" customWidth="1"/>
    <col min="8731" max="8961" width="4.36328125" style="349"/>
    <col min="8962" max="8962" width="3.08984375" style="349" customWidth="1"/>
    <col min="8963" max="8963" width="2.54296875" style="349" customWidth="1"/>
    <col min="8964" max="8964" width="8" style="349" customWidth="1"/>
    <col min="8965" max="8967" width="4.36328125" style="349"/>
    <col min="8968" max="8968" width="3.90625" style="349" customWidth="1"/>
    <col min="8969" max="8969" width="4.36328125" style="349"/>
    <col min="8970" max="8970" width="8" style="349" customWidth="1"/>
    <col min="8971" max="8979" width="4.36328125" style="349"/>
    <col min="8980" max="8981" width="7.453125" style="349" customWidth="1"/>
    <col min="8982" max="8983" width="4.36328125" style="349"/>
    <col min="8984" max="8984" width="4.453125" style="349" customWidth="1"/>
    <col min="8985" max="8985" width="2.54296875" style="349" customWidth="1"/>
    <col min="8986" max="8986" width="3.6328125" style="349" customWidth="1"/>
    <col min="8987" max="9217" width="4.36328125" style="349"/>
    <col min="9218" max="9218" width="3.08984375" style="349" customWidth="1"/>
    <col min="9219" max="9219" width="2.54296875" style="349" customWidth="1"/>
    <col min="9220" max="9220" width="8" style="349" customWidth="1"/>
    <col min="9221" max="9223" width="4.36328125" style="349"/>
    <col min="9224" max="9224" width="3.90625" style="349" customWidth="1"/>
    <col min="9225" max="9225" width="4.36328125" style="349"/>
    <col min="9226" max="9226" width="8" style="349" customWidth="1"/>
    <col min="9227" max="9235" width="4.36328125" style="349"/>
    <col min="9236" max="9237" width="7.453125" style="349" customWidth="1"/>
    <col min="9238" max="9239" width="4.36328125" style="349"/>
    <col min="9240" max="9240" width="4.453125" style="349" customWidth="1"/>
    <col min="9241" max="9241" width="2.54296875" style="349" customWidth="1"/>
    <col min="9242" max="9242" width="3.6328125" style="349" customWidth="1"/>
    <col min="9243" max="9473" width="4.36328125" style="349"/>
    <col min="9474" max="9474" width="3.08984375" style="349" customWidth="1"/>
    <col min="9475" max="9475" width="2.54296875" style="349" customWidth="1"/>
    <col min="9476" max="9476" width="8" style="349" customWidth="1"/>
    <col min="9477" max="9479" width="4.36328125" style="349"/>
    <col min="9480" max="9480" width="3.90625" style="349" customWidth="1"/>
    <col min="9481" max="9481" width="4.36328125" style="349"/>
    <col min="9482" max="9482" width="8" style="349" customWidth="1"/>
    <col min="9483" max="9491" width="4.36328125" style="349"/>
    <col min="9492" max="9493" width="7.453125" style="349" customWidth="1"/>
    <col min="9494" max="9495" width="4.36328125" style="349"/>
    <col min="9496" max="9496" width="4.453125" style="349" customWidth="1"/>
    <col min="9497" max="9497" width="2.54296875" style="349" customWidth="1"/>
    <col min="9498" max="9498" width="3.6328125" style="349" customWidth="1"/>
    <col min="9499" max="9729" width="4.36328125" style="349"/>
    <col min="9730" max="9730" width="3.08984375" style="349" customWidth="1"/>
    <col min="9731" max="9731" width="2.54296875" style="349" customWidth="1"/>
    <col min="9732" max="9732" width="8" style="349" customWidth="1"/>
    <col min="9733" max="9735" width="4.36328125" style="349"/>
    <col min="9736" max="9736" width="3.90625" style="349" customWidth="1"/>
    <col min="9737" max="9737" width="4.36328125" style="349"/>
    <col min="9738" max="9738" width="8" style="349" customWidth="1"/>
    <col min="9739" max="9747" width="4.36328125" style="349"/>
    <col min="9748" max="9749" width="7.453125" style="349" customWidth="1"/>
    <col min="9750" max="9751" width="4.36328125" style="349"/>
    <col min="9752" max="9752" width="4.453125" style="349" customWidth="1"/>
    <col min="9753" max="9753" width="2.54296875" style="349" customWidth="1"/>
    <col min="9754" max="9754" width="3.6328125" style="349" customWidth="1"/>
    <col min="9755" max="9985" width="4.36328125" style="349"/>
    <col min="9986" max="9986" width="3.08984375" style="349" customWidth="1"/>
    <col min="9987" max="9987" width="2.54296875" style="349" customWidth="1"/>
    <col min="9988" max="9988" width="8" style="349" customWidth="1"/>
    <col min="9989" max="9991" width="4.36328125" style="349"/>
    <col min="9992" max="9992" width="3.90625" style="349" customWidth="1"/>
    <col min="9993" max="9993" width="4.36328125" style="349"/>
    <col min="9994" max="9994" width="8" style="349" customWidth="1"/>
    <col min="9995" max="10003" width="4.36328125" style="349"/>
    <col min="10004" max="10005" width="7.453125" style="349" customWidth="1"/>
    <col min="10006" max="10007" width="4.36328125" style="349"/>
    <col min="10008" max="10008" width="4.453125" style="349" customWidth="1"/>
    <col min="10009" max="10009" width="2.54296875" style="349" customWidth="1"/>
    <col min="10010" max="10010" width="3.6328125" style="349" customWidth="1"/>
    <col min="10011" max="10241" width="4.36328125" style="349"/>
    <col min="10242" max="10242" width="3.08984375" style="349" customWidth="1"/>
    <col min="10243" max="10243" width="2.54296875" style="349" customWidth="1"/>
    <col min="10244" max="10244" width="8" style="349" customWidth="1"/>
    <col min="10245" max="10247" width="4.36328125" style="349"/>
    <col min="10248" max="10248" width="3.90625" style="349" customWidth="1"/>
    <col min="10249" max="10249" width="4.36328125" style="349"/>
    <col min="10250" max="10250" width="8" style="349" customWidth="1"/>
    <col min="10251" max="10259" width="4.36328125" style="349"/>
    <col min="10260" max="10261" width="7.453125" style="349" customWidth="1"/>
    <col min="10262" max="10263" width="4.36328125" style="349"/>
    <col min="10264" max="10264" width="4.453125" style="349" customWidth="1"/>
    <col min="10265" max="10265" width="2.54296875" style="349" customWidth="1"/>
    <col min="10266" max="10266" width="3.6328125" style="349" customWidth="1"/>
    <col min="10267" max="10497" width="4.36328125" style="349"/>
    <col min="10498" max="10498" width="3.08984375" style="349" customWidth="1"/>
    <col min="10499" max="10499" width="2.54296875" style="349" customWidth="1"/>
    <col min="10500" max="10500" width="8" style="349" customWidth="1"/>
    <col min="10501" max="10503" width="4.36328125" style="349"/>
    <col min="10504" max="10504" width="3.90625" style="349" customWidth="1"/>
    <col min="10505" max="10505" width="4.36328125" style="349"/>
    <col min="10506" max="10506" width="8" style="349" customWidth="1"/>
    <col min="10507" max="10515" width="4.36328125" style="349"/>
    <col min="10516" max="10517" width="7.453125" style="349" customWidth="1"/>
    <col min="10518" max="10519" width="4.36328125" style="349"/>
    <col min="10520" max="10520" width="4.453125" style="349" customWidth="1"/>
    <col min="10521" max="10521" width="2.54296875" style="349" customWidth="1"/>
    <col min="10522" max="10522" width="3.6328125" style="349" customWidth="1"/>
    <col min="10523" max="10753" width="4.36328125" style="349"/>
    <col min="10754" max="10754" width="3.08984375" style="349" customWidth="1"/>
    <col min="10755" max="10755" width="2.54296875" style="349" customWidth="1"/>
    <col min="10756" max="10756" width="8" style="349" customWidth="1"/>
    <col min="10757" max="10759" width="4.36328125" style="349"/>
    <col min="10760" max="10760" width="3.90625" style="349" customWidth="1"/>
    <col min="10761" max="10761" width="4.36328125" style="349"/>
    <col min="10762" max="10762" width="8" style="349" customWidth="1"/>
    <col min="10763" max="10771" width="4.36328125" style="349"/>
    <col min="10772" max="10773" width="7.453125" style="349" customWidth="1"/>
    <col min="10774" max="10775" width="4.36328125" style="349"/>
    <col min="10776" max="10776" width="4.453125" style="349" customWidth="1"/>
    <col min="10777" max="10777" width="2.54296875" style="349" customWidth="1"/>
    <col min="10778" max="10778" width="3.6328125" style="349" customWidth="1"/>
    <col min="10779" max="11009" width="4.36328125" style="349"/>
    <col min="11010" max="11010" width="3.08984375" style="349" customWidth="1"/>
    <col min="11011" max="11011" width="2.54296875" style="349" customWidth="1"/>
    <col min="11012" max="11012" width="8" style="349" customWidth="1"/>
    <col min="11013" max="11015" width="4.36328125" style="349"/>
    <col min="11016" max="11016" width="3.90625" style="349" customWidth="1"/>
    <col min="11017" max="11017" width="4.36328125" style="349"/>
    <col min="11018" max="11018" width="8" style="349" customWidth="1"/>
    <col min="11019" max="11027" width="4.36328125" style="349"/>
    <col min="11028" max="11029" width="7.453125" style="349" customWidth="1"/>
    <col min="11030" max="11031" width="4.36328125" style="349"/>
    <col min="11032" max="11032" width="4.453125" style="349" customWidth="1"/>
    <col min="11033" max="11033" width="2.54296875" style="349" customWidth="1"/>
    <col min="11034" max="11034" width="3.6328125" style="349" customWidth="1"/>
    <col min="11035" max="11265" width="4.36328125" style="349"/>
    <col min="11266" max="11266" width="3.08984375" style="349" customWidth="1"/>
    <col min="11267" max="11267" width="2.54296875" style="349" customWidth="1"/>
    <col min="11268" max="11268" width="8" style="349" customWidth="1"/>
    <col min="11269" max="11271" width="4.36328125" style="349"/>
    <col min="11272" max="11272" width="3.90625" style="349" customWidth="1"/>
    <col min="11273" max="11273" width="4.36328125" style="349"/>
    <col min="11274" max="11274" width="8" style="349" customWidth="1"/>
    <col min="11275" max="11283" width="4.36328125" style="349"/>
    <col min="11284" max="11285" width="7.453125" style="349" customWidth="1"/>
    <col min="11286" max="11287" width="4.36328125" style="349"/>
    <col min="11288" max="11288" width="4.453125" style="349" customWidth="1"/>
    <col min="11289" max="11289" width="2.54296875" style="349" customWidth="1"/>
    <col min="11290" max="11290" width="3.6328125" style="349" customWidth="1"/>
    <col min="11291" max="11521" width="4.36328125" style="349"/>
    <col min="11522" max="11522" width="3.08984375" style="349" customWidth="1"/>
    <col min="11523" max="11523" width="2.54296875" style="349" customWidth="1"/>
    <col min="11524" max="11524" width="8" style="349" customWidth="1"/>
    <col min="11525" max="11527" width="4.36328125" style="349"/>
    <col min="11528" max="11528" width="3.90625" style="349" customWidth="1"/>
    <col min="11529" max="11529" width="4.36328125" style="349"/>
    <col min="11530" max="11530" width="8" style="349" customWidth="1"/>
    <col min="11531" max="11539" width="4.36328125" style="349"/>
    <col min="11540" max="11541" width="7.453125" style="349" customWidth="1"/>
    <col min="11542" max="11543" width="4.36328125" style="349"/>
    <col min="11544" max="11544" width="4.453125" style="349" customWidth="1"/>
    <col min="11545" max="11545" width="2.54296875" style="349" customWidth="1"/>
    <col min="11546" max="11546" width="3.6328125" style="349" customWidth="1"/>
    <col min="11547" max="11777" width="4.36328125" style="349"/>
    <col min="11778" max="11778" width="3.08984375" style="349" customWidth="1"/>
    <col min="11779" max="11779" width="2.54296875" style="349" customWidth="1"/>
    <col min="11780" max="11780" width="8" style="349" customWidth="1"/>
    <col min="11781" max="11783" width="4.36328125" style="349"/>
    <col min="11784" max="11784" width="3.90625" style="349" customWidth="1"/>
    <col min="11785" max="11785" width="4.36328125" style="349"/>
    <col min="11786" max="11786" width="8" style="349" customWidth="1"/>
    <col min="11787" max="11795" width="4.36328125" style="349"/>
    <col min="11796" max="11797" width="7.453125" style="349" customWidth="1"/>
    <col min="11798" max="11799" width="4.36328125" style="349"/>
    <col min="11800" max="11800" width="4.453125" style="349" customWidth="1"/>
    <col min="11801" max="11801" width="2.54296875" style="349" customWidth="1"/>
    <col min="11802" max="11802" width="3.6328125" style="349" customWidth="1"/>
    <col min="11803" max="12033" width="4.36328125" style="349"/>
    <col min="12034" max="12034" width="3.08984375" style="349" customWidth="1"/>
    <col min="12035" max="12035" width="2.54296875" style="349" customWidth="1"/>
    <col min="12036" max="12036" width="8" style="349" customWidth="1"/>
    <col min="12037" max="12039" width="4.36328125" style="349"/>
    <col min="12040" max="12040" width="3.90625" style="349" customWidth="1"/>
    <col min="12041" max="12041" width="4.36328125" style="349"/>
    <col min="12042" max="12042" width="8" style="349" customWidth="1"/>
    <col min="12043" max="12051" width="4.36328125" style="349"/>
    <col min="12052" max="12053" width="7.453125" style="349" customWidth="1"/>
    <col min="12054" max="12055" width="4.36328125" style="349"/>
    <col min="12056" max="12056" width="4.453125" style="349" customWidth="1"/>
    <col min="12057" max="12057" width="2.54296875" style="349" customWidth="1"/>
    <col min="12058" max="12058" width="3.6328125" style="349" customWidth="1"/>
    <col min="12059" max="12289" width="4.36328125" style="349"/>
    <col min="12290" max="12290" width="3.08984375" style="349" customWidth="1"/>
    <col min="12291" max="12291" width="2.54296875" style="349" customWidth="1"/>
    <col min="12292" max="12292" width="8" style="349" customWidth="1"/>
    <col min="12293" max="12295" width="4.36328125" style="349"/>
    <col min="12296" max="12296" width="3.90625" style="349" customWidth="1"/>
    <col min="12297" max="12297" width="4.36328125" style="349"/>
    <col min="12298" max="12298" width="8" style="349" customWidth="1"/>
    <col min="12299" max="12307" width="4.36328125" style="349"/>
    <col min="12308" max="12309" width="7.453125" style="349" customWidth="1"/>
    <col min="12310" max="12311" width="4.36328125" style="349"/>
    <col min="12312" max="12312" width="4.453125" style="349" customWidth="1"/>
    <col min="12313" max="12313" width="2.54296875" style="349" customWidth="1"/>
    <col min="12314" max="12314" width="3.6328125" style="349" customWidth="1"/>
    <col min="12315" max="12545" width="4.36328125" style="349"/>
    <col min="12546" max="12546" width="3.08984375" style="349" customWidth="1"/>
    <col min="12547" max="12547" width="2.54296875" style="349" customWidth="1"/>
    <col min="12548" max="12548" width="8" style="349" customWidth="1"/>
    <col min="12549" max="12551" width="4.36328125" style="349"/>
    <col min="12552" max="12552" width="3.90625" style="349" customWidth="1"/>
    <col min="12553" max="12553" width="4.36328125" style="349"/>
    <col min="12554" max="12554" width="8" style="349" customWidth="1"/>
    <col min="12555" max="12563" width="4.36328125" style="349"/>
    <col min="12564" max="12565" width="7.453125" style="349" customWidth="1"/>
    <col min="12566" max="12567" width="4.36328125" style="349"/>
    <col min="12568" max="12568" width="4.453125" style="349" customWidth="1"/>
    <col min="12569" max="12569" width="2.54296875" style="349" customWidth="1"/>
    <col min="12570" max="12570" width="3.6328125" style="349" customWidth="1"/>
    <col min="12571" max="12801" width="4.36328125" style="349"/>
    <col min="12802" max="12802" width="3.08984375" style="349" customWidth="1"/>
    <col min="12803" max="12803" width="2.54296875" style="349" customWidth="1"/>
    <col min="12804" max="12804" width="8" style="349" customWidth="1"/>
    <col min="12805" max="12807" width="4.36328125" style="349"/>
    <col min="12808" max="12808" width="3.90625" style="349" customWidth="1"/>
    <col min="12809" max="12809" width="4.36328125" style="349"/>
    <col min="12810" max="12810" width="8" style="349" customWidth="1"/>
    <col min="12811" max="12819" width="4.36328125" style="349"/>
    <col min="12820" max="12821" width="7.453125" style="349" customWidth="1"/>
    <col min="12822" max="12823" width="4.36328125" style="349"/>
    <col min="12824" max="12824" width="4.453125" style="349" customWidth="1"/>
    <col min="12825" max="12825" width="2.54296875" style="349" customWidth="1"/>
    <col min="12826" max="12826" width="3.6328125" style="349" customWidth="1"/>
    <col min="12827" max="13057" width="4.36328125" style="349"/>
    <col min="13058" max="13058" width="3.08984375" style="349" customWidth="1"/>
    <col min="13059" max="13059" width="2.54296875" style="349" customWidth="1"/>
    <col min="13060" max="13060" width="8" style="349" customWidth="1"/>
    <col min="13061" max="13063" width="4.36328125" style="349"/>
    <col min="13064" max="13064" width="3.90625" style="349" customWidth="1"/>
    <col min="13065" max="13065" width="4.36328125" style="349"/>
    <col min="13066" max="13066" width="8" style="349" customWidth="1"/>
    <col min="13067" max="13075" width="4.36328125" style="349"/>
    <col min="13076" max="13077" width="7.453125" style="349" customWidth="1"/>
    <col min="13078" max="13079" width="4.36328125" style="349"/>
    <col min="13080" max="13080" width="4.453125" style="349" customWidth="1"/>
    <col min="13081" max="13081" width="2.54296875" style="349" customWidth="1"/>
    <col min="13082" max="13082" width="3.6328125" style="349" customWidth="1"/>
    <col min="13083" max="13313" width="4.36328125" style="349"/>
    <col min="13314" max="13314" width="3.08984375" style="349" customWidth="1"/>
    <col min="13315" max="13315" width="2.54296875" style="349" customWidth="1"/>
    <col min="13316" max="13316" width="8" style="349" customWidth="1"/>
    <col min="13317" max="13319" width="4.36328125" style="349"/>
    <col min="13320" max="13320" width="3.90625" style="349" customWidth="1"/>
    <col min="13321" max="13321" width="4.36328125" style="349"/>
    <col min="13322" max="13322" width="8" style="349" customWidth="1"/>
    <col min="13323" max="13331" width="4.36328125" style="349"/>
    <col min="13332" max="13333" width="7.453125" style="349" customWidth="1"/>
    <col min="13334" max="13335" width="4.36328125" style="349"/>
    <col min="13336" max="13336" width="4.453125" style="349" customWidth="1"/>
    <col min="13337" max="13337" width="2.54296875" style="349" customWidth="1"/>
    <col min="13338" max="13338" width="3.6328125" style="349" customWidth="1"/>
    <col min="13339" max="13569" width="4.36328125" style="349"/>
    <col min="13570" max="13570" width="3.08984375" style="349" customWidth="1"/>
    <col min="13571" max="13571" width="2.54296875" style="349" customWidth="1"/>
    <col min="13572" max="13572" width="8" style="349" customWidth="1"/>
    <col min="13573" max="13575" width="4.36328125" style="349"/>
    <col min="13576" max="13576" width="3.90625" style="349" customWidth="1"/>
    <col min="13577" max="13577" width="4.36328125" style="349"/>
    <col min="13578" max="13578" width="8" style="349" customWidth="1"/>
    <col min="13579" max="13587" width="4.36328125" style="349"/>
    <col min="13588" max="13589" width="7.453125" style="349" customWidth="1"/>
    <col min="13590" max="13591" width="4.36328125" style="349"/>
    <col min="13592" max="13592" width="4.453125" style="349" customWidth="1"/>
    <col min="13593" max="13593" width="2.54296875" style="349" customWidth="1"/>
    <col min="13594" max="13594" width="3.6328125" style="349" customWidth="1"/>
    <col min="13595" max="13825" width="4.36328125" style="349"/>
    <col min="13826" max="13826" width="3.08984375" style="349" customWidth="1"/>
    <col min="13827" max="13827" width="2.54296875" style="349" customWidth="1"/>
    <col min="13828" max="13828" width="8" style="349" customWidth="1"/>
    <col min="13829" max="13831" width="4.36328125" style="349"/>
    <col min="13832" max="13832" width="3.90625" style="349" customWidth="1"/>
    <col min="13833" max="13833" width="4.36328125" style="349"/>
    <col min="13834" max="13834" width="8" style="349" customWidth="1"/>
    <col min="13835" max="13843" width="4.36328125" style="349"/>
    <col min="13844" max="13845" width="7.453125" style="349" customWidth="1"/>
    <col min="13846" max="13847" width="4.36328125" style="349"/>
    <col min="13848" max="13848" width="4.453125" style="349" customWidth="1"/>
    <col min="13849" max="13849" width="2.54296875" style="349" customWidth="1"/>
    <col min="13850" max="13850" width="3.6328125" style="349" customWidth="1"/>
    <col min="13851" max="14081" width="4.36328125" style="349"/>
    <col min="14082" max="14082" width="3.08984375" style="349" customWidth="1"/>
    <col min="14083" max="14083" width="2.54296875" style="349" customWidth="1"/>
    <col min="14084" max="14084" width="8" style="349" customWidth="1"/>
    <col min="14085" max="14087" width="4.36328125" style="349"/>
    <col min="14088" max="14088" width="3.90625" style="349" customWidth="1"/>
    <col min="14089" max="14089" width="4.36328125" style="349"/>
    <col min="14090" max="14090" width="8" style="349" customWidth="1"/>
    <col min="14091" max="14099" width="4.36328125" style="349"/>
    <col min="14100" max="14101" width="7.453125" style="349" customWidth="1"/>
    <col min="14102" max="14103" width="4.36328125" style="349"/>
    <col min="14104" max="14104" width="4.453125" style="349" customWidth="1"/>
    <col min="14105" max="14105" width="2.54296875" style="349" customWidth="1"/>
    <col min="14106" max="14106" width="3.6328125" style="349" customWidth="1"/>
    <col min="14107" max="14337" width="4.36328125" style="349"/>
    <col min="14338" max="14338" width="3.08984375" style="349" customWidth="1"/>
    <col min="14339" max="14339" width="2.54296875" style="349" customWidth="1"/>
    <col min="14340" max="14340" width="8" style="349" customWidth="1"/>
    <col min="14341" max="14343" width="4.36328125" style="349"/>
    <col min="14344" max="14344" width="3.90625" style="349" customWidth="1"/>
    <col min="14345" max="14345" width="4.36328125" style="349"/>
    <col min="14346" max="14346" width="8" style="349" customWidth="1"/>
    <col min="14347" max="14355" width="4.36328125" style="349"/>
    <col min="14356" max="14357" width="7.453125" style="349" customWidth="1"/>
    <col min="14358" max="14359" width="4.36328125" style="349"/>
    <col min="14360" max="14360" width="4.453125" style="349" customWidth="1"/>
    <col min="14361" max="14361" width="2.54296875" style="349" customWidth="1"/>
    <col min="14362" max="14362" width="3.6328125" style="349" customWidth="1"/>
    <col min="14363" max="14593" width="4.36328125" style="349"/>
    <col min="14594" max="14594" width="3.08984375" style="349" customWidth="1"/>
    <col min="14595" max="14595" width="2.54296875" style="349" customWidth="1"/>
    <col min="14596" max="14596" width="8" style="349" customWidth="1"/>
    <col min="14597" max="14599" width="4.36328125" style="349"/>
    <col min="14600" max="14600" width="3.90625" style="349" customWidth="1"/>
    <col min="14601" max="14601" width="4.36328125" style="349"/>
    <col min="14602" max="14602" width="8" style="349" customWidth="1"/>
    <col min="14603" max="14611" width="4.36328125" style="349"/>
    <col min="14612" max="14613" width="7.453125" style="349" customWidth="1"/>
    <col min="14614" max="14615" width="4.36328125" style="349"/>
    <col min="14616" max="14616" width="4.453125" style="349" customWidth="1"/>
    <col min="14617" max="14617" width="2.54296875" style="349" customWidth="1"/>
    <col min="14618" max="14618" width="3.6328125" style="349" customWidth="1"/>
    <col min="14619" max="14849" width="4.36328125" style="349"/>
    <col min="14850" max="14850" width="3.08984375" style="349" customWidth="1"/>
    <col min="14851" max="14851" width="2.54296875" style="349" customWidth="1"/>
    <col min="14852" max="14852" width="8" style="349" customWidth="1"/>
    <col min="14853" max="14855" width="4.36328125" style="349"/>
    <col min="14856" max="14856" width="3.90625" style="349" customWidth="1"/>
    <col min="14857" max="14857" width="4.36328125" style="349"/>
    <col min="14858" max="14858" width="8" style="349" customWidth="1"/>
    <col min="14859" max="14867" width="4.36328125" style="349"/>
    <col min="14868" max="14869" width="7.453125" style="349" customWidth="1"/>
    <col min="14870" max="14871" width="4.36328125" style="349"/>
    <col min="14872" max="14872" width="4.453125" style="349" customWidth="1"/>
    <col min="14873" max="14873" width="2.54296875" style="349" customWidth="1"/>
    <col min="14874" max="14874" width="3.6328125" style="349" customWidth="1"/>
    <col min="14875" max="15105" width="4.36328125" style="349"/>
    <col min="15106" max="15106" width="3.08984375" style="349" customWidth="1"/>
    <col min="15107" max="15107" width="2.54296875" style="349" customWidth="1"/>
    <col min="15108" max="15108" width="8" style="349" customWidth="1"/>
    <col min="15109" max="15111" width="4.36328125" style="349"/>
    <col min="15112" max="15112" width="3.90625" style="349" customWidth="1"/>
    <col min="15113" max="15113" width="4.36328125" style="349"/>
    <col min="15114" max="15114" width="8" style="349" customWidth="1"/>
    <col min="15115" max="15123" width="4.36328125" style="349"/>
    <col min="15124" max="15125" width="7.453125" style="349" customWidth="1"/>
    <col min="15126" max="15127" width="4.36328125" style="349"/>
    <col min="15128" max="15128" width="4.453125" style="349" customWidth="1"/>
    <col min="15129" max="15129" width="2.54296875" style="349" customWidth="1"/>
    <col min="15130" max="15130" width="3.6328125" style="349" customWidth="1"/>
    <col min="15131" max="15361" width="4.36328125" style="349"/>
    <col min="15362" max="15362" width="3.08984375" style="349" customWidth="1"/>
    <col min="15363" max="15363" width="2.54296875" style="349" customWidth="1"/>
    <col min="15364" max="15364" width="8" style="349" customWidth="1"/>
    <col min="15365" max="15367" width="4.36328125" style="349"/>
    <col min="15368" max="15368" width="3.90625" style="349" customWidth="1"/>
    <col min="15369" max="15369" width="4.36328125" style="349"/>
    <col min="15370" max="15370" width="8" style="349" customWidth="1"/>
    <col min="15371" max="15379" width="4.36328125" style="349"/>
    <col min="15380" max="15381" width="7.453125" style="349" customWidth="1"/>
    <col min="15382" max="15383" width="4.36328125" style="349"/>
    <col min="15384" max="15384" width="4.453125" style="349" customWidth="1"/>
    <col min="15385" max="15385" width="2.54296875" style="349" customWidth="1"/>
    <col min="15386" max="15386" width="3.6328125" style="349" customWidth="1"/>
    <col min="15387" max="15617" width="4.36328125" style="349"/>
    <col min="15618" max="15618" width="3.08984375" style="349" customWidth="1"/>
    <col min="15619" max="15619" width="2.54296875" style="349" customWidth="1"/>
    <col min="15620" max="15620" width="8" style="349" customWidth="1"/>
    <col min="15621" max="15623" width="4.36328125" style="349"/>
    <col min="15624" max="15624" width="3.90625" style="349" customWidth="1"/>
    <col min="15625" max="15625" width="4.36328125" style="349"/>
    <col min="15626" max="15626" width="8" style="349" customWidth="1"/>
    <col min="15627" max="15635" width="4.36328125" style="349"/>
    <col min="15636" max="15637" width="7.453125" style="349" customWidth="1"/>
    <col min="15638" max="15639" width="4.36328125" style="349"/>
    <col min="15640" max="15640" width="4.453125" style="349" customWidth="1"/>
    <col min="15641" max="15641" width="2.54296875" style="349" customWidth="1"/>
    <col min="15642" max="15642" width="3.6328125" style="349" customWidth="1"/>
    <col min="15643" max="15873" width="4.36328125" style="349"/>
    <col min="15874" max="15874" width="3.08984375" style="349" customWidth="1"/>
    <col min="15875" max="15875" width="2.54296875" style="349" customWidth="1"/>
    <col min="15876" max="15876" width="8" style="349" customWidth="1"/>
    <col min="15877" max="15879" width="4.36328125" style="349"/>
    <col min="15880" max="15880" width="3.90625" style="349" customWidth="1"/>
    <col min="15881" max="15881" width="4.36328125" style="349"/>
    <col min="15882" max="15882" width="8" style="349" customWidth="1"/>
    <col min="15883" max="15891" width="4.36328125" style="349"/>
    <col min="15892" max="15893" width="7.453125" style="349" customWidth="1"/>
    <col min="15894" max="15895" width="4.36328125" style="349"/>
    <col min="15896" max="15896" width="4.453125" style="349" customWidth="1"/>
    <col min="15897" max="15897" width="2.54296875" style="349" customWidth="1"/>
    <col min="15898" max="15898" width="3.6328125" style="349" customWidth="1"/>
    <col min="15899" max="16129" width="4.36328125" style="349"/>
    <col min="16130" max="16130" width="3.08984375" style="349" customWidth="1"/>
    <col min="16131" max="16131" width="2.54296875" style="349" customWidth="1"/>
    <col min="16132" max="16132" width="8" style="349" customWidth="1"/>
    <col min="16133" max="16135" width="4.36328125" style="349"/>
    <col min="16136" max="16136" width="3.90625" style="349" customWidth="1"/>
    <col min="16137" max="16137" width="4.36328125" style="349"/>
    <col min="16138" max="16138" width="8" style="349" customWidth="1"/>
    <col min="16139" max="16147" width="4.36328125" style="349"/>
    <col min="16148" max="16149" width="7.453125" style="349" customWidth="1"/>
    <col min="16150" max="16151" width="4.36328125" style="349"/>
    <col min="16152" max="16152" width="4.453125" style="349" customWidth="1"/>
    <col min="16153" max="16153" width="2.54296875" style="349" customWidth="1"/>
    <col min="16154" max="16154" width="3.6328125" style="349" customWidth="1"/>
    <col min="16155" max="16384" width="4.36328125" style="349"/>
  </cols>
  <sheetData>
    <row r="1" spans="1:26">
      <c r="A1" s="347"/>
      <c r="B1" s="347"/>
      <c r="C1" s="347"/>
      <c r="D1" s="347"/>
      <c r="E1" s="347"/>
      <c r="F1" s="347"/>
      <c r="G1" s="347"/>
      <c r="H1" s="347"/>
      <c r="I1" s="347"/>
      <c r="J1" s="347"/>
      <c r="K1" s="347"/>
      <c r="L1" s="347"/>
      <c r="M1" s="347"/>
      <c r="N1" s="347"/>
      <c r="O1" s="347"/>
      <c r="P1" s="347"/>
      <c r="Q1" s="347"/>
      <c r="R1" s="347"/>
      <c r="S1" s="347"/>
      <c r="T1" s="347"/>
      <c r="U1" s="347"/>
      <c r="V1" s="347"/>
      <c r="W1" s="347"/>
      <c r="X1" s="347"/>
      <c r="Y1" s="347"/>
      <c r="Z1" s="347"/>
    </row>
    <row r="2" spans="1:26" ht="15" customHeight="1">
      <c r="A2" s="347"/>
      <c r="B2" s="347" t="s">
        <v>656</v>
      </c>
      <c r="C2" s="347"/>
      <c r="D2" s="347"/>
      <c r="E2" s="347"/>
      <c r="F2" s="347"/>
      <c r="G2" s="347"/>
      <c r="H2" s="347"/>
      <c r="I2" s="347"/>
      <c r="J2" s="347"/>
      <c r="K2" s="347"/>
      <c r="L2" s="347"/>
      <c r="M2" s="347"/>
      <c r="N2" s="347"/>
      <c r="O2" s="347"/>
      <c r="P2" s="347"/>
      <c r="Q2" s="1293" t="s">
        <v>541</v>
      </c>
      <c r="R2" s="1293"/>
      <c r="S2" s="1293"/>
      <c r="T2" s="1293"/>
      <c r="U2" s="1293"/>
      <c r="V2" s="1293"/>
      <c r="W2" s="1293"/>
      <c r="X2" s="1293"/>
      <c r="Y2" s="1293"/>
      <c r="Z2" s="347"/>
    </row>
    <row r="3" spans="1:26" ht="15" customHeight="1">
      <c r="A3" s="347"/>
      <c r="B3" s="347"/>
      <c r="C3" s="347"/>
      <c r="D3" s="347"/>
      <c r="E3" s="347"/>
      <c r="F3" s="347"/>
      <c r="G3" s="347"/>
      <c r="H3" s="347"/>
      <c r="I3" s="347"/>
      <c r="J3" s="347"/>
      <c r="K3" s="347"/>
      <c r="L3" s="347"/>
      <c r="M3" s="347"/>
      <c r="N3" s="347"/>
      <c r="O3" s="347"/>
      <c r="P3" s="347"/>
      <c r="Q3" s="347"/>
      <c r="R3" s="347"/>
      <c r="S3" s="399"/>
      <c r="T3" s="347"/>
      <c r="U3" s="347"/>
      <c r="V3" s="347"/>
      <c r="W3" s="347"/>
      <c r="X3" s="347"/>
      <c r="Y3" s="347"/>
      <c r="Z3" s="347"/>
    </row>
    <row r="4" spans="1:26" ht="15" customHeight="1">
      <c r="A4" s="347"/>
      <c r="B4" s="1294" t="s">
        <v>292</v>
      </c>
      <c r="C4" s="1294"/>
      <c r="D4" s="1294"/>
      <c r="E4" s="1294"/>
      <c r="F4" s="1294"/>
      <c r="G4" s="1294"/>
      <c r="H4" s="1294"/>
      <c r="I4" s="1294"/>
      <c r="J4" s="1294"/>
      <c r="K4" s="1294"/>
      <c r="L4" s="1294"/>
      <c r="M4" s="1294"/>
      <c r="N4" s="1294"/>
      <c r="O4" s="1294"/>
      <c r="P4" s="1294"/>
      <c r="Q4" s="1294"/>
      <c r="R4" s="1294"/>
      <c r="S4" s="1294"/>
      <c r="T4" s="1294"/>
      <c r="U4" s="1294"/>
      <c r="V4" s="1294"/>
      <c r="W4" s="1294"/>
      <c r="X4" s="1294"/>
      <c r="Y4" s="1294"/>
      <c r="Z4" s="347"/>
    </row>
    <row r="5" spans="1:26" ht="15" customHeight="1">
      <c r="A5" s="347"/>
      <c r="B5" s="347"/>
      <c r="C5" s="347"/>
      <c r="D5" s="347"/>
      <c r="E5" s="347"/>
      <c r="F5" s="347"/>
      <c r="G5" s="347"/>
      <c r="H5" s="347"/>
      <c r="I5" s="347"/>
      <c r="J5" s="347"/>
      <c r="K5" s="347"/>
      <c r="L5" s="347"/>
      <c r="M5" s="347"/>
      <c r="N5" s="347"/>
      <c r="O5" s="347"/>
      <c r="P5" s="347"/>
      <c r="Q5" s="347"/>
      <c r="R5" s="347"/>
      <c r="S5" s="347"/>
      <c r="T5" s="347"/>
      <c r="U5" s="347"/>
      <c r="V5" s="347"/>
      <c r="W5" s="347"/>
      <c r="X5" s="347"/>
      <c r="Y5" s="347"/>
      <c r="Z5" s="347"/>
    </row>
    <row r="6" spans="1:26" ht="22.5" customHeight="1">
      <c r="A6" s="347"/>
      <c r="B6" s="1233" t="s">
        <v>71</v>
      </c>
      <c r="C6" s="1234"/>
      <c r="D6" s="1234"/>
      <c r="E6" s="1234"/>
      <c r="F6" s="1235"/>
      <c r="G6" s="1233"/>
      <c r="H6" s="1234"/>
      <c r="I6" s="1234"/>
      <c r="J6" s="1234"/>
      <c r="K6" s="1234"/>
      <c r="L6" s="1234"/>
      <c r="M6" s="1234"/>
      <c r="N6" s="1234"/>
      <c r="O6" s="1234"/>
      <c r="P6" s="1234"/>
      <c r="Q6" s="1234"/>
      <c r="R6" s="1234"/>
      <c r="S6" s="1234"/>
      <c r="T6" s="1234"/>
      <c r="U6" s="1234"/>
      <c r="V6" s="1234"/>
      <c r="W6" s="1234"/>
      <c r="X6" s="1234"/>
      <c r="Y6" s="1235"/>
    </row>
    <row r="7" spans="1:26" ht="22.5" customHeight="1">
      <c r="A7" s="347"/>
      <c r="B7" s="1233" t="s">
        <v>542</v>
      </c>
      <c r="C7" s="1234"/>
      <c r="D7" s="1234"/>
      <c r="E7" s="1234"/>
      <c r="F7" s="1235"/>
      <c r="G7" s="1233" t="s">
        <v>543</v>
      </c>
      <c r="H7" s="1234"/>
      <c r="I7" s="1234"/>
      <c r="J7" s="1234"/>
      <c r="K7" s="1234"/>
      <c r="L7" s="1234"/>
      <c r="M7" s="1234"/>
      <c r="N7" s="1234"/>
      <c r="O7" s="1234"/>
      <c r="P7" s="1234"/>
      <c r="Q7" s="1234"/>
      <c r="R7" s="1234"/>
      <c r="S7" s="1234"/>
      <c r="T7" s="1234"/>
      <c r="U7" s="1234"/>
      <c r="V7" s="1234"/>
      <c r="W7" s="1234"/>
      <c r="X7" s="1234"/>
      <c r="Y7" s="1235"/>
    </row>
    <row r="8" spans="1:26" ht="22.5" customHeight="1">
      <c r="A8" s="347"/>
      <c r="B8" s="1236" t="s">
        <v>23</v>
      </c>
      <c r="C8" s="1236"/>
      <c r="D8" s="1236"/>
      <c r="E8" s="1236"/>
      <c r="F8" s="1236"/>
      <c r="G8" s="1237" t="s">
        <v>544</v>
      </c>
      <c r="H8" s="1238"/>
      <c r="I8" s="1238"/>
      <c r="J8" s="1238"/>
      <c r="K8" s="1238"/>
      <c r="L8" s="1238"/>
      <c r="M8" s="1238"/>
      <c r="N8" s="1238"/>
      <c r="O8" s="1238"/>
      <c r="P8" s="1238"/>
      <c r="Q8" s="1238"/>
      <c r="R8" s="1238"/>
      <c r="S8" s="1238"/>
      <c r="T8" s="1238"/>
      <c r="U8" s="1238"/>
      <c r="V8" s="1238"/>
      <c r="W8" s="1238"/>
      <c r="X8" s="1238"/>
      <c r="Y8" s="1239"/>
    </row>
    <row r="9" spans="1:26" ht="15" customHeight="1">
      <c r="A9" s="347"/>
      <c r="B9" s="347"/>
      <c r="C9" s="347"/>
      <c r="D9" s="347"/>
      <c r="E9" s="347"/>
      <c r="F9" s="347"/>
      <c r="G9" s="347"/>
      <c r="H9" s="347"/>
      <c r="I9" s="347"/>
      <c r="J9" s="347"/>
      <c r="K9" s="347"/>
      <c r="L9" s="347"/>
      <c r="M9" s="347"/>
      <c r="N9" s="347"/>
      <c r="O9" s="347"/>
      <c r="P9" s="347"/>
      <c r="Q9" s="347"/>
      <c r="R9" s="347"/>
      <c r="S9" s="347"/>
      <c r="T9" s="347"/>
      <c r="U9" s="347"/>
      <c r="V9" s="347"/>
      <c r="W9" s="347"/>
      <c r="X9" s="347"/>
      <c r="Y9" s="347"/>
      <c r="Z9" s="347"/>
    </row>
    <row r="10" spans="1:26" ht="15" customHeight="1">
      <c r="A10" s="347"/>
      <c r="B10" s="400"/>
      <c r="C10" s="401"/>
      <c r="D10" s="401"/>
      <c r="E10" s="401"/>
      <c r="F10" s="401"/>
      <c r="G10" s="401"/>
      <c r="H10" s="401"/>
      <c r="I10" s="401"/>
      <c r="J10" s="401"/>
      <c r="K10" s="401"/>
      <c r="L10" s="401"/>
      <c r="M10" s="401"/>
      <c r="N10" s="401"/>
      <c r="O10" s="401"/>
      <c r="P10" s="401"/>
      <c r="Q10" s="401"/>
      <c r="R10" s="401"/>
      <c r="S10" s="401"/>
      <c r="T10" s="401"/>
      <c r="U10" s="400"/>
      <c r="V10" s="401"/>
      <c r="W10" s="401"/>
      <c r="X10" s="401"/>
      <c r="Y10" s="402"/>
      <c r="Z10" s="347"/>
    </row>
    <row r="11" spans="1:26" ht="15" customHeight="1">
      <c r="A11" s="347"/>
      <c r="B11" s="403" t="s">
        <v>146</v>
      </c>
      <c r="C11" s="347"/>
      <c r="D11" s="347"/>
      <c r="E11" s="347"/>
      <c r="F11" s="347"/>
      <c r="G11" s="347"/>
      <c r="H11" s="347"/>
      <c r="I11" s="347"/>
      <c r="J11" s="347"/>
      <c r="K11" s="347"/>
      <c r="L11" s="347"/>
      <c r="M11" s="347"/>
      <c r="N11" s="347"/>
      <c r="O11" s="347"/>
      <c r="P11" s="347"/>
      <c r="Q11" s="347"/>
      <c r="R11" s="347"/>
      <c r="S11" s="347"/>
      <c r="T11" s="347"/>
      <c r="U11" s="1303" t="s">
        <v>610</v>
      </c>
      <c r="V11" s="1304"/>
      <c r="W11" s="1304"/>
      <c r="X11" s="1304"/>
      <c r="Y11" s="1305"/>
      <c r="Z11" s="347"/>
    </row>
    <row r="12" spans="1:26" ht="15" customHeight="1">
      <c r="A12" s="347"/>
      <c r="B12" s="403"/>
      <c r="C12" s="347"/>
      <c r="D12" s="347"/>
      <c r="E12" s="347"/>
      <c r="F12" s="347"/>
      <c r="G12" s="347"/>
      <c r="H12" s="347"/>
      <c r="I12" s="347"/>
      <c r="J12" s="347"/>
      <c r="K12" s="347"/>
      <c r="L12" s="347"/>
      <c r="M12" s="347"/>
      <c r="N12" s="347"/>
      <c r="O12" s="347"/>
      <c r="P12" s="347"/>
      <c r="Q12" s="347"/>
      <c r="R12" s="347"/>
      <c r="S12" s="347"/>
      <c r="T12" s="347"/>
      <c r="U12" s="404"/>
      <c r="V12" s="405"/>
      <c r="W12" s="405"/>
      <c r="X12" s="405"/>
      <c r="Y12" s="406"/>
      <c r="Z12" s="347"/>
    </row>
    <row r="13" spans="1:26" ht="15" customHeight="1">
      <c r="A13" s="347"/>
      <c r="B13" s="403"/>
      <c r="C13" s="407" t="s">
        <v>284</v>
      </c>
      <c r="D13" s="1306" t="s">
        <v>611</v>
      </c>
      <c r="E13" s="1306"/>
      <c r="F13" s="1306"/>
      <c r="G13" s="1306"/>
      <c r="H13" s="1306"/>
      <c r="I13" s="1306"/>
      <c r="J13" s="1306"/>
      <c r="K13" s="1306"/>
      <c r="L13" s="1306"/>
      <c r="M13" s="1306"/>
      <c r="N13" s="1306"/>
      <c r="O13" s="1306"/>
      <c r="P13" s="1306"/>
      <c r="Q13" s="1306"/>
      <c r="R13" s="1306"/>
      <c r="S13" s="1306"/>
      <c r="T13" s="1307"/>
      <c r="U13" s="404"/>
      <c r="V13" s="405" t="s">
        <v>547</v>
      </c>
      <c r="W13" s="405" t="s">
        <v>548</v>
      </c>
      <c r="X13" s="405" t="s">
        <v>547</v>
      </c>
      <c r="Y13" s="406"/>
      <c r="Z13" s="347"/>
    </row>
    <row r="14" spans="1:26" ht="15" customHeight="1">
      <c r="A14" s="347"/>
      <c r="B14" s="403"/>
      <c r="C14" s="407"/>
      <c r="D14" s="1306"/>
      <c r="E14" s="1306"/>
      <c r="F14" s="1306"/>
      <c r="G14" s="1306"/>
      <c r="H14" s="1306"/>
      <c r="I14" s="1306"/>
      <c r="J14" s="1306"/>
      <c r="K14" s="1306"/>
      <c r="L14" s="1306"/>
      <c r="M14" s="1306"/>
      <c r="N14" s="1306"/>
      <c r="O14" s="1306"/>
      <c r="P14" s="1306"/>
      <c r="Q14" s="1306"/>
      <c r="R14" s="1306"/>
      <c r="S14" s="1306"/>
      <c r="T14" s="1307"/>
      <c r="U14" s="404"/>
      <c r="V14" s="405"/>
      <c r="W14" s="405"/>
      <c r="X14" s="405"/>
      <c r="Y14" s="406"/>
      <c r="Z14" s="347"/>
    </row>
    <row r="15" spans="1:26" ht="7.5" customHeight="1">
      <c r="A15" s="347"/>
      <c r="B15" s="403"/>
      <c r="C15" s="347"/>
      <c r="D15" s="347"/>
      <c r="E15" s="347"/>
      <c r="F15" s="347"/>
      <c r="G15" s="347"/>
      <c r="H15" s="347"/>
      <c r="I15" s="347"/>
      <c r="J15" s="347"/>
      <c r="K15" s="347"/>
      <c r="L15" s="347"/>
      <c r="M15" s="347"/>
      <c r="N15" s="347"/>
      <c r="O15" s="347"/>
      <c r="P15" s="347"/>
      <c r="Q15" s="347"/>
      <c r="R15" s="347"/>
      <c r="S15" s="347"/>
      <c r="T15" s="347"/>
      <c r="U15" s="404"/>
      <c r="V15" s="405"/>
      <c r="W15" s="405"/>
      <c r="X15" s="405"/>
      <c r="Y15" s="406"/>
      <c r="Z15" s="347"/>
    </row>
    <row r="16" spans="1:26" ht="15" customHeight="1">
      <c r="A16" s="347"/>
      <c r="B16" s="403"/>
      <c r="C16" s="1308" t="s">
        <v>285</v>
      </c>
      <c r="D16" s="1306" t="s">
        <v>549</v>
      </c>
      <c r="E16" s="1306"/>
      <c r="F16" s="1306"/>
      <c r="G16" s="1306"/>
      <c r="H16" s="1306"/>
      <c r="I16" s="1306"/>
      <c r="J16" s="1306"/>
      <c r="K16" s="1306"/>
      <c r="L16" s="1306"/>
      <c r="M16" s="1306"/>
      <c r="N16" s="1306"/>
      <c r="O16" s="1306"/>
      <c r="P16" s="1306"/>
      <c r="Q16" s="1306"/>
      <c r="R16" s="1306"/>
      <c r="S16" s="1306"/>
      <c r="T16" s="1307"/>
      <c r="U16" s="404"/>
      <c r="V16" s="405" t="s">
        <v>547</v>
      </c>
      <c r="W16" s="405" t="s">
        <v>612</v>
      </c>
      <c r="X16" s="405" t="s">
        <v>547</v>
      </c>
      <c r="Y16" s="406"/>
      <c r="Z16" s="347"/>
    </row>
    <row r="17" spans="1:26" ht="15" customHeight="1">
      <c r="A17" s="347"/>
      <c r="B17" s="403"/>
      <c r="C17" s="1308"/>
      <c r="D17" s="1306"/>
      <c r="E17" s="1306"/>
      <c r="F17" s="1306"/>
      <c r="G17" s="1306"/>
      <c r="H17" s="1306"/>
      <c r="I17" s="1306"/>
      <c r="J17" s="1306"/>
      <c r="K17" s="1306"/>
      <c r="L17" s="1306"/>
      <c r="M17" s="1306"/>
      <c r="N17" s="1306"/>
      <c r="O17" s="1306"/>
      <c r="P17" s="1306"/>
      <c r="Q17" s="1306"/>
      <c r="R17" s="1306"/>
      <c r="S17" s="1306"/>
      <c r="T17" s="1307"/>
      <c r="U17" s="404"/>
      <c r="V17" s="405"/>
      <c r="W17" s="405"/>
      <c r="X17" s="405"/>
      <c r="Y17" s="406"/>
      <c r="Z17" s="347"/>
    </row>
    <row r="18" spans="1:26" ht="7.5" customHeight="1">
      <c r="A18" s="347"/>
      <c r="B18" s="403"/>
      <c r="C18" s="347"/>
      <c r="D18" s="347"/>
      <c r="E18" s="347"/>
      <c r="F18" s="347"/>
      <c r="G18" s="347"/>
      <c r="H18" s="347"/>
      <c r="I18" s="347"/>
      <c r="J18" s="347"/>
      <c r="K18" s="347"/>
      <c r="L18" s="347"/>
      <c r="M18" s="347"/>
      <c r="N18" s="347"/>
      <c r="O18" s="347"/>
      <c r="P18" s="347"/>
      <c r="Q18" s="347"/>
      <c r="R18" s="347"/>
      <c r="S18" s="347"/>
      <c r="T18" s="347"/>
      <c r="U18" s="404"/>
      <c r="V18" s="405"/>
      <c r="W18" s="405"/>
      <c r="X18" s="405"/>
      <c r="Y18" s="406"/>
      <c r="Z18" s="347"/>
    </row>
    <row r="19" spans="1:26" ht="15" customHeight="1">
      <c r="A19" s="347"/>
      <c r="B19" s="403"/>
      <c r="C19" s="347" t="s">
        <v>286</v>
      </c>
      <c r="D19" s="1309" t="s">
        <v>613</v>
      </c>
      <c r="E19" s="1309"/>
      <c r="F19" s="1309"/>
      <c r="G19" s="1309"/>
      <c r="H19" s="1309"/>
      <c r="I19" s="1309"/>
      <c r="J19" s="1309"/>
      <c r="K19" s="1309"/>
      <c r="L19" s="1309"/>
      <c r="M19" s="1309"/>
      <c r="N19" s="1309"/>
      <c r="O19" s="1309"/>
      <c r="P19" s="1309"/>
      <c r="Q19" s="1309"/>
      <c r="R19" s="1309"/>
      <c r="S19" s="1309"/>
      <c r="T19" s="1310"/>
      <c r="U19" s="404"/>
      <c r="V19" s="405" t="s">
        <v>547</v>
      </c>
      <c r="W19" s="405" t="s">
        <v>548</v>
      </c>
      <c r="X19" s="405" t="s">
        <v>547</v>
      </c>
      <c r="Y19" s="406"/>
      <c r="Z19" s="347"/>
    </row>
    <row r="20" spans="1:26" ht="7.5" customHeight="1">
      <c r="A20" s="347"/>
      <c r="B20" s="403"/>
      <c r="C20" s="347"/>
      <c r="D20" s="347"/>
      <c r="E20" s="347"/>
      <c r="F20" s="347"/>
      <c r="G20" s="347"/>
      <c r="H20" s="347"/>
      <c r="I20" s="347"/>
      <c r="J20" s="347"/>
      <c r="K20" s="347"/>
      <c r="L20" s="347"/>
      <c r="M20" s="347"/>
      <c r="N20" s="347"/>
      <c r="O20" s="347"/>
      <c r="P20" s="347"/>
      <c r="Q20" s="347"/>
      <c r="R20" s="347"/>
      <c r="S20" s="347"/>
      <c r="T20" s="347"/>
      <c r="U20" s="404"/>
      <c r="V20" s="405"/>
      <c r="W20" s="405"/>
      <c r="X20" s="405"/>
      <c r="Y20" s="406"/>
      <c r="Z20" s="347"/>
    </row>
    <row r="21" spans="1:26" ht="15" customHeight="1">
      <c r="A21" s="347"/>
      <c r="B21" s="403"/>
      <c r="C21" s="399" t="s">
        <v>24</v>
      </c>
      <c r="D21" s="1311" t="s">
        <v>614</v>
      </c>
      <c r="E21" s="1311"/>
      <c r="F21" s="1311"/>
      <c r="G21" s="1311"/>
      <c r="H21" s="1311"/>
      <c r="I21" s="1311"/>
      <c r="J21" s="1311"/>
      <c r="K21" s="1311"/>
      <c r="L21" s="1311"/>
      <c r="M21" s="1311"/>
      <c r="N21" s="1311"/>
      <c r="O21" s="1311"/>
      <c r="P21" s="1311"/>
      <c r="Q21" s="1311"/>
      <c r="R21" s="1311"/>
      <c r="S21" s="1311"/>
      <c r="T21" s="1312"/>
      <c r="U21" s="404"/>
      <c r="V21" s="405" t="s">
        <v>547</v>
      </c>
      <c r="W21" s="405" t="s">
        <v>548</v>
      </c>
      <c r="X21" s="405" t="s">
        <v>547</v>
      </c>
      <c r="Y21" s="406"/>
      <c r="Z21" s="347"/>
    </row>
    <row r="22" spans="1:26" ht="7.5" customHeight="1">
      <c r="A22" s="347"/>
      <c r="B22" s="403"/>
      <c r="C22" s="347"/>
      <c r="D22" s="347"/>
      <c r="E22" s="347"/>
      <c r="F22" s="347"/>
      <c r="G22" s="347"/>
      <c r="H22" s="347"/>
      <c r="I22" s="347"/>
      <c r="J22" s="347"/>
      <c r="K22" s="347"/>
      <c r="L22" s="347"/>
      <c r="M22" s="347"/>
      <c r="N22" s="347"/>
      <c r="O22" s="347"/>
      <c r="P22" s="347"/>
      <c r="Q22" s="347"/>
      <c r="R22" s="347"/>
      <c r="S22" s="347"/>
      <c r="T22" s="347"/>
      <c r="U22" s="404"/>
      <c r="V22" s="405"/>
      <c r="W22" s="405"/>
      <c r="X22" s="405"/>
      <c r="Y22" s="406"/>
      <c r="Z22" s="347"/>
    </row>
    <row r="23" spans="1:26" ht="15" customHeight="1">
      <c r="A23" s="347"/>
      <c r="B23" s="403"/>
      <c r="C23" s="347" t="s">
        <v>287</v>
      </c>
      <c r="D23" s="347" t="s">
        <v>615</v>
      </c>
      <c r="E23" s="347"/>
      <c r="F23" s="347"/>
      <c r="G23" s="347"/>
      <c r="H23" s="347"/>
      <c r="I23" s="347"/>
      <c r="J23" s="347"/>
      <c r="K23" s="347"/>
      <c r="L23" s="347"/>
      <c r="M23" s="347"/>
      <c r="N23" s="347"/>
      <c r="O23" s="347"/>
      <c r="P23" s="347"/>
      <c r="Q23" s="347"/>
      <c r="R23" s="347"/>
      <c r="S23" s="347"/>
      <c r="T23" s="347"/>
      <c r="U23" s="404"/>
      <c r="V23" s="405" t="s">
        <v>547</v>
      </c>
      <c r="W23" s="405" t="s">
        <v>548</v>
      </c>
      <c r="X23" s="405" t="s">
        <v>547</v>
      </c>
      <c r="Y23" s="406"/>
      <c r="Z23" s="347"/>
    </row>
    <row r="24" spans="1:26" ht="7.5" customHeight="1">
      <c r="A24" s="347"/>
      <c r="B24" s="403"/>
      <c r="C24" s="347"/>
      <c r="D24" s="347"/>
      <c r="E24" s="347"/>
      <c r="F24" s="347"/>
      <c r="G24" s="347"/>
      <c r="H24" s="347"/>
      <c r="I24" s="347"/>
      <c r="J24" s="347"/>
      <c r="K24" s="347"/>
      <c r="L24" s="347"/>
      <c r="M24" s="347"/>
      <c r="N24" s="347"/>
      <c r="O24" s="347"/>
      <c r="P24" s="347"/>
      <c r="Q24" s="347"/>
      <c r="R24" s="347"/>
      <c r="S24" s="347"/>
      <c r="T24" s="347"/>
      <c r="U24" s="404"/>
      <c r="V24" s="405"/>
      <c r="W24" s="405"/>
      <c r="X24" s="405"/>
      <c r="Y24" s="406"/>
      <c r="Z24" s="347"/>
    </row>
    <row r="25" spans="1:26" ht="15" customHeight="1">
      <c r="A25" s="347"/>
      <c r="B25" s="403"/>
      <c r="C25" s="347" t="s">
        <v>288</v>
      </c>
      <c r="D25" s="347" t="s">
        <v>589</v>
      </c>
      <c r="E25" s="347"/>
      <c r="F25" s="347"/>
      <c r="G25" s="347"/>
      <c r="H25" s="347"/>
      <c r="I25" s="347"/>
      <c r="J25" s="347"/>
      <c r="K25" s="347"/>
      <c r="L25" s="347"/>
      <c r="M25" s="347"/>
      <c r="N25" s="347"/>
      <c r="O25" s="347"/>
      <c r="P25" s="347"/>
      <c r="Q25" s="347"/>
      <c r="R25" s="347"/>
      <c r="S25" s="347"/>
      <c r="T25" s="347"/>
      <c r="U25" s="404"/>
      <c r="V25" s="405" t="s">
        <v>547</v>
      </c>
      <c r="W25" s="405" t="s">
        <v>548</v>
      </c>
      <c r="X25" s="405" t="s">
        <v>547</v>
      </c>
      <c r="Y25" s="406"/>
      <c r="Z25" s="347"/>
    </row>
    <row r="26" spans="1:26" ht="7.5" customHeight="1">
      <c r="A26" s="347"/>
      <c r="B26" s="403"/>
      <c r="C26" s="347"/>
      <c r="D26" s="347"/>
      <c r="E26" s="347"/>
      <c r="F26" s="347"/>
      <c r="G26" s="347"/>
      <c r="H26" s="347"/>
      <c r="I26" s="347"/>
      <c r="J26" s="347"/>
      <c r="K26" s="347"/>
      <c r="L26" s="347"/>
      <c r="M26" s="347"/>
      <c r="N26" s="347"/>
      <c r="O26" s="347"/>
      <c r="P26" s="347"/>
      <c r="Q26" s="347"/>
      <c r="R26" s="347"/>
      <c r="S26" s="347"/>
      <c r="T26" s="347"/>
      <c r="U26" s="404"/>
      <c r="V26" s="405"/>
      <c r="W26" s="405"/>
      <c r="X26" s="405"/>
      <c r="Y26" s="406"/>
      <c r="Z26" s="347"/>
    </row>
    <row r="27" spans="1:26" ht="15" customHeight="1">
      <c r="A27" s="347"/>
      <c r="B27" s="403"/>
      <c r="C27" s="347" t="s">
        <v>289</v>
      </c>
      <c r="D27" s="1311" t="s">
        <v>616</v>
      </c>
      <c r="E27" s="1311"/>
      <c r="F27" s="1311"/>
      <c r="G27" s="1311"/>
      <c r="H27" s="1311"/>
      <c r="I27" s="1311"/>
      <c r="J27" s="1311"/>
      <c r="K27" s="1311"/>
      <c r="L27" s="1311"/>
      <c r="M27" s="1311"/>
      <c r="N27" s="1311"/>
      <c r="O27" s="1311"/>
      <c r="P27" s="1311"/>
      <c r="Q27" s="1311"/>
      <c r="R27" s="1311"/>
      <c r="S27" s="1311"/>
      <c r="T27" s="1312"/>
      <c r="U27" s="404"/>
      <c r="V27" s="405" t="s">
        <v>547</v>
      </c>
      <c r="W27" s="405" t="s">
        <v>548</v>
      </c>
      <c r="X27" s="405" t="s">
        <v>547</v>
      </c>
      <c r="Y27" s="406"/>
      <c r="Z27" s="347"/>
    </row>
    <row r="28" spans="1:26" ht="15" customHeight="1">
      <c r="A28" s="347"/>
      <c r="B28" s="403"/>
      <c r="C28" s="347" t="s">
        <v>93</v>
      </c>
      <c r="D28" s="1311"/>
      <c r="E28" s="1311"/>
      <c r="F28" s="1311"/>
      <c r="G28" s="1311"/>
      <c r="H28" s="1311"/>
      <c r="I28" s="1311"/>
      <c r="J28" s="1311"/>
      <c r="K28" s="1311"/>
      <c r="L28" s="1311"/>
      <c r="M28" s="1311"/>
      <c r="N28" s="1311"/>
      <c r="O28" s="1311"/>
      <c r="P28" s="1311"/>
      <c r="Q28" s="1311"/>
      <c r="R28" s="1311"/>
      <c r="S28" s="1311"/>
      <c r="T28" s="1312"/>
      <c r="U28" s="404"/>
      <c r="V28" s="405"/>
      <c r="W28" s="405"/>
      <c r="X28" s="405"/>
      <c r="Y28" s="406"/>
      <c r="Z28" s="347"/>
    </row>
    <row r="29" spans="1:26" ht="15" customHeight="1">
      <c r="A29" s="347"/>
      <c r="B29" s="403"/>
      <c r="C29" s="347"/>
      <c r="D29" s="347"/>
      <c r="E29" s="347"/>
      <c r="F29" s="347"/>
      <c r="G29" s="347"/>
      <c r="H29" s="347"/>
      <c r="I29" s="347"/>
      <c r="J29" s="347"/>
      <c r="K29" s="347"/>
      <c r="L29" s="347"/>
      <c r="M29" s="347"/>
      <c r="N29" s="347"/>
      <c r="O29" s="347"/>
      <c r="P29" s="347"/>
      <c r="Q29" s="347"/>
      <c r="R29" s="347"/>
      <c r="S29" s="347"/>
      <c r="T29" s="347"/>
      <c r="U29" s="404"/>
      <c r="V29" s="405"/>
      <c r="W29" s="405"/>
      <c r="X29" s="405"/>
      <c r="Y29" s="406"/>
      <c r="Z29" s="347"/>
    </row>
    <row r="30" spans="1:26" ht="15" customHeight="1">
      <c r="A30" s="347"/>
      <c r="B30" s="403" t="s">
        <v>147</v>
      </c>
      <c r="C30" s="347"/>
      <c r="D30" s="347"/>
      <c r="E30" s="347"/>
      <c r="F30" s="347"/>
      <c r="G30" s="347"/>
      <c r="H30" s="347"/>
      <c r="I30" s="347"/>
      <c r="J30" s="347"/>
      <c r="K30" s="347"/>
      <c r="L30" s="347"/>
      <c r="M30" s="347"/>
      <c r="N30" s="347"/>
      <c r="O30" s="347"/>
      <c r="P30" s="347"/>
      <c r="Q30" s="347"/>
      <c r="R30" s="347"/>
      <c r="S30" s="347"/>
      <c r="T30" s="347"/>
      <c r="U30" s="1303"/>
      <c r="V30" s="1304"/>
      <c r="W30" s="1304"/>
      <c r="X30" s="1304"/>
      <c r="Y30" s="1305"/>
      <c r="Z30" s="347"/>
    </row>
    <row r="31" spans="1:26" ht="15" customHeight="1">
      <c r="A31" s="347"/>
      <c r="B31" s="403"/>
      <c r="C31" s="347"/>
      <c r="D31" s="347"/>
      <c r="E31" s="347"/>
      <c r="F31" s="347"/>
      <c r="G31" s="347"/>
      <c r="H31" s="347"/>
      <c r="I31" s="347"/>
      <c r="J31" s="347"/>
      <c r="K31" s="347"/>
      <c r="L31" s="347"/>
      <c r="M31" s="347"/>
      <c r="N31" s="347"/>
      <c r="O31" s="347"/>
      <c r="P31" s="347"/>
      <c r="Q31" s="347"/>
      <c r="R31" s="347"/>
      <c r="S31" s="347"/>
      <c r="T31" s="347"/>
      <c r="U31" s="404"/>
      <c r="V31" s="405"/>
      <c r="W31" s="405"/>
      <c r="X31" s="405"/>
      <c r="Y31" s="406"/>
      <c r="Z31" s="347"/>
    </row>
    <row r="32" spans="1:26" ht="15" customHeight="1">
      <c r="A32" s="347"/>
      <c r="B32" s="403"/>
      <c r="C32" s="347" t="s">
        <v>617</v>
      </c>
      <c r="D32" s="347"/>
      <c r="E32" s="347"/>
      <c r="F32" s="347"/>
      <c r="G32" s="347"/>
      <c r="H32" s="347"/>
      <c r="I32" s="347"/>
      <c r="J32" s="347"/>
      <c r="K32" s="347"/>
      <c r="L32" s="347"/>
      <c r="M32" s="347"/>
      <c r="N32" s="347"/>
      <c r="O32" s="347"/>
      <c r="P32" s="347"/>
      <c r="Q32" s="347"/>
      <c r="R32" s="347"/>
      <c r="S32" s="347"/>
      <c r="T32" s="347"/>
      <c r="U32" s="404"/>
      <c r="V32" s="405"/>
      <c r="W32" s="405"/>
      <c r="X32" s="405"/>
      <c r="Y32" s="406"/>
      <c r="Z32" s="347"/>
    </row>
    <row r="33" spans="1:26" ht="15" customHeight="1">
      <c r="A33" s="347"/>
      <c r="B33" s="403"/>
      <c r="C33" s="1311" t="s">
        <v>618</v>
      </c>
      <c r="D33" s="1311"/>
      <c r="E33" s="1311"/>
      <c r="F33" s="1311"/>
      <c r="G33" s="1311"/>
      <c r="H33" s="1311"/>
      <c r="I33" s="1311"/>
      <c r="J33" s="1311"/>
      <c r="K33" s="1311"/>
      <c r="L33" s="1311"/>
      <c r="M33" s="1311"/>
      <c r="N33" s="1311"/>
      <c r="O33" s="1311"/>
      <c r="P33" s="1311"/>
      <c r="Q33" s="1311"/>
      <c r="R33" s="1311"/>
      <c r="S33" s="1311"/>
      <c r="T33" s="1312"/>
      <c r="U33" s="404"/>
      <c r="V33" s="405"/>
      <c r="W33" s="405"/>
      <c r="X33" s="405"/>
      <c r="Y33" s="406"/>
      <c r="Z33" s="347"/>
    </row>
    <row r="34" spans="1:26" ht="15" customHeight="1">
      <c r="A34" s="347"/>
      <c r="B34" s="403"/>
      <c r="C34" s="1311"/>
      <c r="D34" s="1311"/>
      <c r="E34" s="1311"/>
      <c r="F34" s="1311"/>
      <c r="G34" s="1311"/>
      <c r="H34" s="1311"/>
      <c r="I34" s="1311"/>
      <c r="J34" s="1311"/>
      <c r="K34" s="1311"/>
      <c r="L34" s="1311"/>
      <c r="M34" s="1311"/>
      <c r="N34" s="1311"/>
      <c r="O34" s="1311"/>
      <c r="P34" s="1311"/>
      <c r="Q34" s="1311"/>
      <c r="R34" s="1311"/>
      <c r="S34" s="1311"/>
      <c r="T34" s="1312"/>
      <c r="U34" s="404"/>
      <c r="V34" s="405"/>
      <c r="W34" s="405"/>
      <c r="X34" s="405"/>
      <c r="Y34" s="406"/>
      <c r="Z34" s="347"/>
    </row>
    <row r="35" spans="1:26" ht="7.5" customHeight="1">
      <c r="A35" s="347"/>
      <c r="B35" s="403"/>
      <c r="C35" s="347"/>
      <c r="D35" s="408"/>
      <c r="E35" s="408"/>
      <c r="F35" s="408"/>
      <c r="G35" s="408"/>
      <c r="H35" s="408"/>
      <c r="I35" s="408"/>
      <c r="J35" s="408"/>
      <c r="K35" s="408"/>
      <c r="L35" s="408"/>
      <c r="M35" s="408"/>
      <c r="N35" s="408"/>
      <c r="O35" s="408"/>
      <c r="P35" s="408"/>
      <c r="Q35" s="408"/>
      <c r="R35" s="408"/>
      <c r="S35" s="408"/>
      <c r="T35" s="408"/>
      <c r="U35" s="404"/>
      <c r="V35" s="405"/>
      <c r="W35" s="405"/>
      <c r="X35" s="405"/>
      <c r="Y35" s="406"/>
      <c r="Z35" s="347"/>
    </row>
    <row r="36" spans="1:26" ht="30" customHeight="1">
      <c r="A36" s="347"/>
      <c r="B36" s="403"/>
      <c r="C36" s="409"/>
      <c r="D36" s="1295"/>
      <c r="E36" s="1296"/>
      <c r="F36" s="1296"/>
      <c r="G36" s="1296"/>
      <c r="H36" s="1296"/>
      <c r="I36" s="1296"/>
      <c r="J36" s="1296"/>
      <c r="K36" s="1297"/>
      <c r="L36" s="1298" t="s">
        <v>86</v>
      </c>
      <c r="M36" s="1299"/>
      <c r="N36" s="1300"/>
      <c r="O36" s="1298" t="s">
        <v>87</v>
      </c>
      <c r="P36" s="1301"/>
      <c r="Q36" s="1302"/>
      <c r="R36" s="410"/>
      <c r="S36" s="410"/>
      <c r="T36" s="410"/>
      <c r="U36" s="404"/>
      <c r="V36" s="405"/>
      <c r="W36" s="405"/>
      <c r="X36" s="405"/>
      <c r="Y36" s="406"/>
      <c r="Z36" s="347"/>
    </row>
    <row r="37" spans="1:26" ht="54" customHeight="1">
      <c r="A37" s="347"/>
      <c r="B37" s="403"/>
      <c r="C37" s="411" t="s">
        <v>25</v>
      </c>
      <c r="D37" s="1313" t="s">
        <v>293</v>
      </c>
      <c r="E37" s="1313"/>
      <c r="F37" s="1313"/>
      <c r="G37" s="1313"/>
      <c r="H37" s="1313"/>
      <c r="I37" s="1313"/>
      <c r="J37" s="1313"/>
      <c r="K37" s="1313"/>
      <c r="L37" s="1314" t="s">
        <v>187</v>
      </c>
      <c r="M37" s="1315"/>
      <c r="N37" s="1316"/>
      <c r="O37" s="1317" t="s">
        <v>67</v>
      </c>
      <c r="P37" s="1317"/>
      <c r="Q37" s="1317"/>
      <c r="R37" s="385"/>
      <c r="S37" s="385"/>
      <c r="T37" s="385"/>
      <c r="U37" s="1303" t="s">
        <v>610</v>
      </c>
      <c r="V37" s="1304"/>
      <c r="W37" s="1304"/>
      <c r="X37" s="1304"/>
      <c r="Y37" s="1305"/>
      <c r="Z37" s="347"/>
    </row>
    <row r="38" spans="1:26" ht="54" customHeight="1">
      <c r="A38" s="347"/>
      <c r="B38" s="403"/>
      <c r="C38" s="411" t="s">
        <v>68</v>
      </c>
      <c r="D38" s="1313" t="s">
        <v>558</v>
      </c>
      <c r="E38" s="1313"/>
      <c r="F38" s="1313"/>
      <c r="G38" s="1313"/>
      <c r="H38" s="1313"/>
      <c r="I38" s="1313"/>
      <c r="J38" s="1313"/>
      <c r="K38" s="1313"/>
      <c r="L38" s="1314" t="s">
        <v>187</v>
      </c>
      <c r="M38" s="1315"/>
      <c r="N38" s="1316"/>
      <c r="O38" s="1318"/>
      <c r="P38" s="1318"/>
      <c r="Q38" s="1318"/>
      <c r="R38" s="412"/>
      <c r="S38" s="1319" t="s">
        <v>559</v>
      </c>
      <c r="T38" s="1320"/>
      <c r="U38" s="404"/>
      <c r="V38" s="405" t="s">
        <v>547</v>
      </c>
      <c r="W38" s="405" t="s">
        <v>548</v>
      </c>
      <c r="X38" s="405" t="s">
        <v>547</v>
      </c>
      <c r="Y38" s="406"/>
      <c r="Z38" s="347"/>
    </row>
    <row r="39" spans="1:26" ht="54" customHeight="1">
      <c r="A39" s="347"/>
      <c r="B39" s="403"/>
      <c r="C39" s="411" t="s">
        <v>69</v>
      </c>
      <c r="D39" s="1313" t="s">
        <v>596</v>
      </c>
      <c r="E39" s="1313"/>
      <c r="F39" s="1313"/>
      <c r="G39" s="1313"/>
      <c r="H39" s="1313"/>
      <c r="I39" s="1313"/>
      <c r="J39" s="1313"/>
      <c r="K39" s="1313"/>
      <c r="L39" s="1317" t="s">
        <v>187</v>
      </c>
      <c r="M39" s="1317"/>
      <c r="N39" s="1317"/>
      <c r="O39" s="1318"/>
      <c r="P39" s="1318"/>
      <c r="Q39" s="1318"/>
      <c r="R39" s="412"/>
      <c r="S39" s="1319" t="s">
        <v>562</v>
      </c>
      <c r="T39" s="1320"/>
      <c r="U39" s="404"/>
      <c r="V39" s="405" t="s">
        <v>547</v>
      </c>
      <c r="W39" s="405" t="s">
        <v>548</v>
      </c>
      <c r="X39" s="405" t="s">
        <v>547</v>
      </c>
      <c r="Y39" s="406"/>
      <c r="Z39" s="347"/>
    </row>
    <row r="40" spans="1:26" ht="54" customHeight="1">
      <c r="A40" s="347"/>
      <c r="B40" s="403"/>
      <c r="C40" s="411" t="s">
        <v>290</v>
      </c>
      <c r="D40" s="1313" t="s">
        <v>619</v>
      </c>
      <c r="E40" s="1313"/>
      <c r="F40" s="1313"/>
      <c r="G40" s="1313"/>
      <c r="H40" s="1313"/>
      <c r="I40" s="1313"/>
      <c r="J40" s="1313"/>
      <c r="K40" s="1313"/>
      <c r="L40" s="1321"/>
      <c r="M40" s="1321"/>
      <c r="N40" s="1321"/>
      <c r="O40" s="1317" t="s">
        <v>67</v>
      </c>
      <c r="P40" s="1317"/>
      <c r="Q40" s="1317"/>
      <c r="R40" s="413"/>
      <c r="S40" s="1319" t="s">
        <v>565</v>
      </c>
      <c r="T40" s="1320"/>
      <c r="U40" s="404"/>
      <c r="V40" s="405" t="s">
        <v>547</v>
      </c>
      <c r="W40" s="405" t="s">
        <v>548</v>
      </c>
      <c r="X40" s="405" t="s">
        <v>547</v>
      </c>
      <c r="Y40" s="406"/>
      <c r="Z40" s="347"/>
    </row>
    <row r="41" spans="1:26" ht="54" customHeight="1">
      <c r="A41" s="347"/>
      <c r="B41" s="403"/>
      <c r="C41" s="411" t="s">
        <v>620</v>
      </c>
      <c r="D41" s="1313" t="s">
        <v>621</v>
      </c>
      <c r="E41" s="1313"/>
      <c r="F41" s="1313"/>
      <c r="G41" s="1313"/>
      <c r="H41" s="1313"/>
      <c r="I41" s="1313"/>
      <c r="J41" s="1313"/>
      <c r="K41" s="1313"/>
      <c r="L41" s="1317" t="s">
        <v>187</v>
      </c>
      <c r="M41" s="1317"/>
      <c r="N41" s="1317"/>
      <c r="O41" s="1317" t="s">
        <v>67</v>
      </c>
      <c r="P41" s="1317"/>
      <c r="Q41" s="1317"/>
      <c r="R41" s="413"/>
      <c r="S41" s="1319" t="s">
        <v>622</v>
      </c>
      <c r="T41" s="1320"/>
      <c r="U41" s="404"/>
      <c r="V41" s="405" t="s">
        <v>547</v>
      </c>
      <c r="W41" s="405" t="s">
        <v>548</v>
      </c>
      <c r="X41" s="405" t="s">
        <v>547</v>
      </c>
      <c r="Y41" s="406"/>
      <c r="Z41" s="347"/>
    </row>
    <row r="42" spans="1:26" ht="54" customHeight="1">
      <c r="A42" s="347"/>
      <c r="B42" s="403"/>
      <c r="C42" s="414" t="s">
        <v>623</v>
      </c>
      <c r="D42" s="1254" t="s">
        <v>624</v>
      </c>
      <c r="E42" s="1254"/>
      <c r="F42" s="1254"/>
      <c r="G42" s="1254"/>
      <c r="H42" s="1254"/>
      <c r="I42" s="1254"/>
      <c r="J42" s="1254"/>
      <c r="K42" s="1254"/>
      <c r="L42" s="1263" t="s">
        <v>187</v>
      </c>
      <c r="M42" s="1264"/>
      <c r="N42" s="1265"/>
      <c r="O42" s="1258" t="s">
        <v>67</v>
      </c>
      <c r="P42" s="1258"/>
      <c r="Q42" s="1258"/>
      <c r="R42" s="377"/>
      <c r="S42" s="1260" t="s">
        <v>625</v>
      </c>
      <c r="T42" s="1261"/>
      <c r="U42" s="404"/>
      <c r="V42" s="405" t="s">
        <v>547</v>
      </c>
      <c r="W42" s="405" t="s">
        <v>548</v>
      </c>
      <c r="X42" s="405" t="s">
        <v>547</v>
      </c>
      <c r="Y42" s="406"/>
      <c r="Z42" s="347"/>
    </row>
    <row r="43" spans="1:26" ht="15" customHeight="1">
      <c r="A43" s="347"/>
      <c r="B43" s="403"/>
      <c r="C43" s="347"/>
      <c r="D43" s="347"/>
      <c r="E43" s="347"/>
      <c r="F43" s="347"/>
      <c r="G43" s="347"/>
      <c r="H43" s="347"/>
      <c r="I43" s="347"/>
      <c r="J43" s="347"/>
      <c r="K43" s="347"/>
      <c r="L43" s="347"/>
      <c r="M43" s="347"/>
      <c r="N43" s="347"/>
      <c r="O43" s="347"/>
      <c r="P43" s="347"/>
      <c r="Q43" s="347"/>
      <c r="R43" s="347"/>
      <c r="S43" s="347"/>
      <c r="T43" s="347"/>
      <c r="U43" s="404"/>
      <c r="V43" s="405"/>
      <c r="W43" s="405"/>
      <c r="X43" s="405"/>
      <c r="Y43" s="406"/>
      <c r="Z43" s="347"/>
    </row>
    <row r="44" spans="1:26" ht="15" customHeight="1">
      <c r="A44" s="347"/>
      <c r="B44" s="403"/>
      <c r="C44" s="347" t="s">
        <v>566</v>
      </c>
      <c r="D44" s="347"/>
      <c r="E44" s="347"/>
      <c r="F44" s="347"/>
      <c r="G44" s="347"/>
      <c r="H44" s="347"/>
      <c r="I44" s="347"/>
      <c r="J44" s="347"/>
      <c r="K44" s="347"/>
      <c r="L44" s="347"/>
      <c r="M44" s="347"/>
      <c r="N44" s="347"/>
      <c r="O44" s="347"/>
      <c r="P44" s="347"/>
      <c r="Q44" s="347"/>
      <c r="R44" s="347"/>
      <c r="S44" s="347"/>
      <c r="T44" s="347"/>
      <c r="U44" s="1303" t="s">
        <v>610</v>
      </c>
      <c r="V44" s="1304"/>
      <c r="W44" s="1304"/>
      <c r="X44" s="1304"/>
      <c r="Y44" s="1305"/>
      <c r="Z44" s="347"/>
    </row>
    <row r="45" spans="1:26" ht="15" customHeight="1">
      <c r="A45" s="347"/>
      <c r="B45" s="403"/>
      <c r="C45" s="347"/>
      <c r="D45" s="347"/>
      <c r="E45" s="347"/>
      <c r="F45" s="347"/>
      <c r="G45" s="347"/>
      <c r="H45" s="347"/>
      <c r="I45" s="347"/>
      <c r="J45" s="347"/>
      <c r="K45" s="347"/>
      <c r="L45" s="347"/>
      <c r="M45" s="347"/>
      <c r="N45" s="347"/>
      <c r="O45" s="347"/>
      <c r="P45" s="347"/>
      <c r="Q45" s="347"/>
      <c r="R45" s="347"/>
      <c r="S45" s="347"/>
      <c r="T45" s="347"/>
      <c r="U45" s="404"/>
      <c r="V45" s="405"/>
      <c r="W45" s="405"/>
      <c r="X45" s="405"/>
      <c r="Y45" s="406"/>
      <c r="Z45" s="347"/>
    </row>
    <row r="46" spans="1:26" ht="45" customHeight="1">
      <c r="A46" s="347"/>
      <c r="B46" s="403"/>
      <c r="C46" s="385" t="s">
        <v>626</v>
      </c>
      <c r="D46" s="1306" t="s">
        <v>627</v>
      </c>
      <c r="E46" s="1306"/>
      <c r="F46" s="1306"/>
      <c r="G46" s="1306"/>
      <c r="H46" s="1306"/>
      <c r="I46" s="1306"/>
      <c r="J46" s="1306"/>
      <c r="K46" s="1306"/>
      <c r="L46" s="1306"/>
      <c r="M46" s="1306"/>
      <c r="N46" s="1306"/>
      <c r="O46" s="1306"/>
      <c r="P46" s="1306"/>
      <c r="Q46" s="1306"/>
      <c r="R46" s="1306"/>
      <c r="S46" s="1306"/>
      <c r="T46" s="1307"/>
      <c r="U46" s="404"/>
      <c r="V46" s="405" t="s">
        <v>547</v>
      </c>
      <c r="W46" s="405" t="s">
        <v>548</v>
      </c>
      <c r="X46" s="405" t="s">
        <v>547</v>
      </c>
      <c r="Y46" s="406"/>
      <c r="Z46" s="347"/>
    </row>
    <row r="47" spans="1:26" ht="30" customHeight="1">
      <c r="A47" s="347"/>
      <c r="B47" s="403"/>
      <c r="C47" s="385" t="s">
        <v>569</v>
      </c>
      <c r="D47" s="1306" t="s">
        <v>570</v>
      </c>
      <c r="E47" s="1306"/>
      <c r="F47" s="1306"/>
      <c r="G47" s="1306"/>
      <c r="H47" s="1306"/>
      <c r="I47" s="1306"/>
      <c r="J47" s="1306"/>
      <c r="K47" s="1306"/>
      <c r="L47" s="1306"/>
      <c r="M47" s="1306"/>
      <c r="N47" s="1306"/>
      <c r="O47" s="1306"/>
      <c r="P47" s="1306"/>
      <c r="Q47" s="1306"/>
      <c r="R47" s="1306"/>
      <c r="S47" s="1306"/>
      <c r="T47" s="1307"/>
      <c r="U47" s="404"/>
      <c r="V47" s="405" t="s">
        <v>547</v>
      </c>
      <c r="W47" s="405" t="s">
        <v>548</v>
      </c>
      <c r="X47" s="405" t="s">
        <v>547</v>
      </c>
      <c r="Y47" s="406"/>
      <c r="Z47" s="347"/>
    </row>
    <row r="48" spans="1:26" ht="45" customHeight="1">
      <c r="A48" s="347"/>
      <c r="B48" s="403"/>
      <c r="C48" s="385" t="s">
        <v>571</v>
      </c>
      <c r="D48" s="1306" t="s">
        <v>628</v>
      </c>
      <c r="E48" s="1306"/>
      <c r="F48" s="1306"/>
      <c r="G48" s="1306"/>
      <c r="H48" s="1306"/>
      <c r="I48" s="1306"/>
      <c r="J48" s="1306"/>
      <c r="K48" s="1306"/>
      <c r="L48" s="1306"/>
      <c r="M48" s="1306"/>
      <c r="N48" s="1306"/>
      <c r="O48" s="1306"/>
      <c r="P48" s="1306"/>
      <c r="Q48" s="1306"/>
      <c r="R48" s="1306"/>
      <c r="S48" s="1306"/>
      <c r="T48" s="1307"/>
      <c r="U48" s="404"/>
      <c r="V48" s="405" t="s">
        <v>547</v>
      </c>
      <c r="W48" s="405" t="s">
        <v>548</v>
      </c>
      <c r="X48" s="405" t="s">
        <v>547</v>
      </c>
      <c r="Y48" s="406"/>
      <c r="Z48" s="347"/>
    </row>
    <row r="49" spans="1:26" ht="7.5" customHeight="1">
      <c r="A49" s="347"/>
      <c r="B49" s="403"/>
      <c r="C49" s="408"/>
      <c r="D49" s="408"/>
      <c r="E49" s="408"/>
      <c r="F49" s="408"/>
      <c r="G49" s="408"/>
      <c r="H49" s="408"/>
      <c r="I49" s="408"/>
      <c r="J49" s="408"/>
      <c r="K49" s="408"/>
      <c r="L49" s="408"/>
      <c r="M49" s="408"/>
      <c r="N49" s="408"/>
      <c r="O49" s="408"/>
      <c r="P49" s="408"/>
      <c r="Q49" s="408"/>
      <c r="R49" s="408"/>
      <c r="S49" s="408"/>
      <c r="T49" s="408"/>
      <c r="U49" s="404"/>
      <c r="V49" s="405"/>
      <c r="W49" s="405"/>
      <c r="X49" s="405"/>
      <c r="Y49" s="406"/>
      <c r="Z49" s="347"/>
    </row>
    <row r="50" spans="1:26" ht="26.25" customHeight="1">
      <c r="A50" s="347"/>
      <c r="B50" s="403"/>
      <c r="C50" s="1322" t="s">
        <v>75</v>
      </c>
      <c r="D50" s="1299"/>
      <c r="E50" s="1299"/>
      <c r="F50" s="1299"/>
      <c r="G50" s="1299"/>
      <c r="H50" s="1300"/>
      <c r="I50" s="1323" t="s">
        <v>67</v>
      </c>
      <c r="J50" s="1324"/>
      <c r="K50" s="404"/>
      <c r="L50" s="1322" t="s">
        <v>629</v>
      </c>
      <c r="M50" s="1299"/>
      <c r="N50" s="1299"/>
      <c r="O50" s="1299"/>
      <c r="P50" s="1299"/>
      <c r="Q50" s="1300"/>
      <c r="R50" s="1323" t="s">
        <v>187</v>
      </c>
      <c r="S50" s="1324"/>
      <c r="T50" s="347"/>
      <c r="U50" s="404"/>
      <c r="V50" s="405"/>
      <c r="W50" s="405"/>
      <c r="X50" s="405"/>
      <c r="Y50" s="406"/>
      <c r="Z50" s="347"/>
    </row>
    <row r="51" spans="1:26" ht="7.5" customHeight="1">
      <c r="A51" s="347"/>
      <c r="B51" s="403"/>
      <c r="C51" s="347"/>
      <c r="D51" s="347"/>
      <c r="E51" s="347"/>
      <c r="F51" s="347"/>
      <c r="G51" s="347"/>
      <c r="H51" s="347"/>
      <c r="I51" s="347"/>
      <c r="J51" s="347"/>
      <c r="K51" s="347"/>
      <c r="L51" s="347"/>
      <c r="M51" s="347"/>
      <c r="N51" s="347"/>
      <c r="O51" s="347"/>
      <c r="P51" s="347"/>
      <c r="Q51" s="347"/>
      <c r="R51" s="347"/>
      <c r="S51" s="347"/>
      <c r="T51" s="347"/>
      <c r="U51" s="404"/>
      <c r="V51" s="405"/>
      <c r="W51" s="405"/>
      <c r="X51" s="405"/>
      <c r="Y51" s="406"/>
      <c r="Z51" s="347"/>
    </row>
    <row r="52" spans="1:26" ht="22.5" customHeight="1">
      <c r="A52" s="347"/>
      <c r="B52" s="403"/>
      <c r="C52" s="1325"/>
      <c r="D52" s="1326"/>
      <c r="E52" s="1326"/>
      <c r="F52" s="1326"/>
      <c r="G52" s="1326"/>
      <c r="H52" s="1326"/>
      <c r="I52" s="1327"/>
      <c r="J52" s="1328" t="s">
        <v>77</v>
      </c>
      <c r="K52" s="1328"/>
      <c r="L52" s="1328"/>
      <c r="M52" s="1328"/>
      <c r="N52" s="1328"/>
      <c r="O52" s="1328" t="s">
        <v>78</v>
      </c>
      <c r="P52" s="1328"/>
      <c r="Q52" s="1328"/>
      <c r="R52" s="1328"/>
      <c r="S52" s="1328"/>
      <c r="T52" s="347"/>
      <c r="U52" s="404"/>
      <c r="V52" s="405"/>
      <c r="W52" s="405"/>
      <c r="X52" s="405"/>
      <c r="Y52" s="406"/>
      <c r="Z52" s="347"/>
    </row>
    <row r="53" spans="1:26" ht="22.5" customHeight="1">
      <c r="A53" s="347"/>
      <c r="B53" s="403"/>
      <c r="C53" s="1329" t="s">
        <v>79</v>
      </c>
      <c r="D53" s="1330"/>
      <c r="E53" s="1330"/>
      <c r="F53" s="1330"/>
      <c r="G53" s="1330"/>
      <c r="H53" s="1331"/>
      <c r="I53" s="415" t="s">
        <v>175</v>
      </c>
      <c r="J53" s="1317" t="s">
        <v>187</v>
      </c>
      <c r="K53" s="1317"/>
      <c r="L53" s="1317"/>
      <c r="M53" s="1317"/>
      <c r="N53" s="1317"/>
      <c r="O53" s="1321"/>
      <c r="P53" s="1321"/>
      <c r="Q53" s="1321"/>
      <c r="R53" s="1321"/>
      <c r="S53" s="1321"/>
      <c r="T53" s="347"/>
      <c r="U53" s="404"/>
      <c r="V53" s="405"/>
      <c r="W53" s="405"/>
      <c r="X53" s="405"/>
      <c r="Y53" s="406"/>
      <c r="Z53" s="347"/>
    </row>
    <row r="54" spans="1:26" ht="22.5" customHeight="1">
      <c r="A54" s="347"/>
      <c r="B54" s="403"/>
      <c r="C54" s="1332"/>
      <c r="D54" s="1333"/>
      <c r="E54" s="1333"/>
      <c r="F54" s="1333"/>
      <c r="G54" s="1333"/>
      <c r="H54" s="1334"/>
      <c r="I54" s="415" t="s">
        <v>174</v>
      </c>
      <c r="J54" s="1317" t="s">
        <v>187</v>
      </c>
      <c r="K54" s="1317"/>
      <c r="L54" s="1317"/>
      <c r="M54" s="1317"/>
      <c r="N54" s="1317"/>
      <c r="O54" s="1317" t="s">
        <v>187</v>
      </c>
      <c r="P54" s="1317"/>
      <c r="Q54" s="1317"/>
      <c r="R54" s="1317"/>
      <c r="S54" s="1317"/>
      <c r="T54" s="347"/>
      <c r="U54" s="404"/>
      <c r="V54" s="405"/>
      <c r="W54" s="405"/>
      <c r="X54" s="405"/>
      <c r="Y54" s="406"/>
      <c r="Z54" s="347"/>
    </row>
    <row r="55" spans="1:26" ht="15" customHeight="1">
      <c r="A55" s="347"/>
      <c r="B55" s="403"/>
      <c r="C55" s="347"/>
      <c r="D55" s="347"/>
      <c r="E55" s="347"/>
      <c r="F55" s="347"/>
      <c r="G55" s="347"/>
      <c r="H55" s="347"/>
      <c r="I55" s="347"/>
      <c r="J55" s="347"/>
      <c r="K55" s="347"/>
      <c r="L55" s="347"/>
      <c r="M55" s="347"/>
      <c r="N55" s="347"/>
      <c r="O55" s="347"/>
      <c r="P55" s="347"/>
      <c r="Q55" s="347"/>
      <c r="R55" s="347"/>
      <c r="S55" s="347"/>
      <c r="T55" s="347"/>
      <c r="U55" s="404"/>
      <c r="V55" s="405"/>
      <c r="W55" s="405"/>
      <c r="X55" s="405"/>
      <c r="Y55" s="406"/>
      <c r="Z55" s="347"/>
    </row>
    <row r="56" spans="1:26" ht="15" customHeight="1">
      <c r="A56" s="347"/>
      <c r="B56" s="403" t="s">
        <v>80</v>
      </c>
      <c r="C56" s="347"/>
      <c r="D56" s="347"/>
      <c r="E56" s="347"/>
      <c r="F56" s="347"/>
      <c r="G56" s="347"/>
      <c r="H56" s="347"/>
      <c r="I56" s="347"/>
      <c r="J56" s="347"/>
      <c r="K56" s="347"/>
      <c r="L56" s="347"/>
      <c r="M56" s="347"/>
      <c r="N56" s="347"/>
      <c r="O56" s="347"/>
      <c r="P56" s="347"/>
      <c r="Q56" s="347"/>
      <c r="R56" s="347"/>
      <c r="S56" s="347"/>
      <c r="T56" s="347"/>
      <c r="U56" s="1303" t="s">
        <v>610</v>
      </c>
      <c r="V56" s="1304"/>
      <c r="W56" s="1304"/>
      <c r="X56" s="1304"/>
      <c r="Y56" s="1305"/>
      <c r="Z56" s="347"/>
    </row>
    <row r="57" spans="1:26" ht="15" customHeight="1">
      <c r="A57" s="347"/>
      <c r="B57" s="403"/>
      <c r="C57" s="347"/>
      <c r="D57" s="347"/>
      <c r="E57" s="347"/>
      <c r="F57" s="347"/>
      <c r="G57" s="347"/>
      <c r="H57" s="347"/>
      <c r="I57" s="347"/>
      <c r="J57" s="347"/>
      <c r="K57" s="347"/>
      <c r="L57" s="347"/>
      <c r="M57" s="347"/>
      <c r="N57" s="347"/>
      <c r="O57" s="347"/>
      <c r="P57" s="347"/>
      <c r="Q57" s="347"/>
      <c r="R57" s="347"/>
      <c r="S57" s="347"/>
      <c r="T57" s="347"/>
      <c r="U57" s="404"/>
      <c r="V57" s="405"/>
      <c r="W57" s="405"/>
      <c r="X57" s="405"/>
      <c r="Y57" s="406"/>
      <c r="Z57" s="347"/>
    </row>
    <row r="58" spans="1:26" ht="15" customHeight="1">
      <c r="A58" s="347"/>
      <c r="B58" s="403"/>
      <c r="C58" s="416" t="s">
        <v>574</v>
      </c>
      <c r="D58" s="1306" t="s">
        <v>630</v>
      </c>
      <c r="E58" s="1306"/>
      <c r="F58" s="1306"/>
      <c r="G58" s="1306"/>
      <c r="H58" s="1306"/>
      <c r="I58" s="1306"/>
      <c r="J58" s="1306"/>
      <c r="K58" s="1306"/>
      <c r="L58" s="1306"/>
      <c r="M58" s="1306"/>
      <c r="N58" s="1306"/>
      <c r="O58" s="1306"/>
      <c r="P58" s="1306"/>
      <c r="Q58" s="1306"/>
      <c r="R58" s="1306"/>
      <c r="S58" s="1306"/>
      <c r="T58" s="1307"/>
      <c r="U58" s="404"/>
      <c r="V58" s="405" t="s">
        <v>547</v>
      </c>
      <c r="W58" s="405" t="s">
        <v>548</v>
      </c>
      <c r="X58" s="405" t="s">
        <v>547</v>
      </c>
      <c r="Y58" s="406"/>
      <c r="Z58" s="347"/>
    </row>
    <row r="59" spans="1:26" ht="15" customHeight="1">
      <c r="A59" s="347"/>
      <c r="B59" s="403"/>
      <c r="C59" s="417"/>
      <c r="D59" s="1306"/>
      <c r="E59" s="1306"/>
      <c r="F59" s="1306"/>
      <c r="G59" s="1306"/>
      <c r="H59" s="1306"/>
      <c r="I59" s="1306"/>
      <c r="J59" s="1306"/>
      <c r="K59" s="1306"/>
      <c r="L59" s="1306"/>
      <c r="M59" s="1306"/>
      <c r="N59" s="1306"/>
      <c r="O59" s="1306"/>
      <c r="P59" s="1306"/>
      <c r="Q59" s="1306"/>
      <c r="R59" s="1306"/>
      <c r="S59" s="1306"/>
      <c r="T59" s="1307"/>
      <c r="U59" s="404"/>
      <c r="V59" s="405"/>
      <c r="W59" s="405"/>
      <c r="X59" s="405"/>
      <c r="Y59" s="406"/>
      <c r="Z59" s="347"/>
    </row>
    <row r="60" spans="1:26" ht="15" customHeight="1">
      <c r="A60" s="347"/>
      <c r="B60" s="403"/>
      <c r="C60" s="418" t="s">
        <v>286</v>
      </c>
      <c r="D60" s="1335" t="s">
        <v>631</v>
      </c>
      <c r="E60" s="1335"/>
      <c r="F60" s="1335"/>
      <c r="G60" s="1335"/>
      <c r="H60" s="1335"/>
      <c r="I60" s="1335"/>
      <c r="J60" s="1335"/>
      <c r="K60" s="1335"/>
      <c r="L60" s="1335"/>
      <c r="M60" s="1335"/>
      <c r="N60" s="1335"/>
      <c r="O60" s="1335"/>
      <c r="P60" s="1335"/>
      <c r="Q60" s="1335"/>
      <c r="R60" s="1335"/>
      <c r="S60" s="1335"/>
      <c r="T60" s="1307"/>
      <c r="U60" s="404"/>
      <c r="V60" s="419" t="s">
        <v>547</v>
      </c>
      <c r="W60" s="419" t="s">
        <v>548</v>
      </c>
      <c r="X60" s="419" t="s">
        <v>547</v>
      </c>
      <c r="Y60" s="406"/>
      <c r="Z60" s="347"/>
    </row>
    <row r="61" spans="1:26" ht="15" customHeight="1">
      <c r="A61" s="347"/>
      <c r="B61" s="420"/>
      <c r="C61" s="421"/>
      <c r="D61" s="1336"/>
      <c r="E61" s="1336"/>
      <c r="F61" s="1336"/>
      <c r="G61" s="1336"/>
      <c r="H61" s="1336"/>
      <c r="I61" s="1336"/>
      <c r="J61" s="1336"/>
      <c r="K61" s="1336"/>
      <c r="L61" s="1336"/>
      <c r="M61" s="1336"/>
      <c r="N61" s="1336"/>
      <c r="O61" s="1336"/>
      <c r="P61" s="1336"/>
      <c r="Q61" s="1336"/>
      <c r="R61" s="1336"/>
      <c r="S61" s="1336"/>
      <c r="T61" s="1337"/>
      <c r="U61" s="422"/>
      <c r="V61" s="423"/>
      <c r="W61" s="423"/>
      <c r="X61" s="423"/>
      <c r="Y61" s="424"/>
      <c r="Z61" s="347"/>
    </row>
    <row r="62" spans="1:26" ht="15" customHeight="1">
      <c r="A62" s="347"/>
      <c r="B62" s="425"/>
      <c r="C62" s="426"/>
      <c r="D62" s="427"/>
      <c r="E62" s="427"/>
      <c r="F62" s="427"/>
      <c r="G62" s="427"/>
      <c r="H62" s="427"/>
      <c r="I62" s="427"/>
      <c r="J62" s="427"/>
      <c r="K62" s="427"/>
      <c r="L62" s="427"/>
      <c r="M62" s="427"/>
      <c r="N62" s="427"/>
      <c r="O62" s="427"/>
      <c r="P62" s="427"/>
      <c r="Q62" s="427"/>
      <c r="R62" s="427"/>
      <c r="S62" s="427"/>
      <c r="T62" s="427"/>
      <c r="U62" s="428"/>
      <c r="V62" s="419"/>
      <c r="W62" s="419"/>
      <c r="X62" s="419"/>
      <c r="Y62" s="428"/>
      <c r="Z62" s="347"/>
    </row>
    <row r="63" spans="1:26" ht="15" customHeight="1">
      <c r="A63" s="347"/>
      <c r="B63" s="347" t="s">
        <v>577</v>
      </c>
      <c r="C63" s="347"/>
      <c r="D63" s="347"/>
      <c r="E63" s="347"/>
      <c r="F63" s="347"/>
      <c r="G63" s="347"/>
      <c r="H63" s="347"/>
      <c r="I63" s="347"/>
      <c r="J63" s="347"/>
      <c r="K63" s="347"/>
      <c r="L63" s="347"/>
      <c r="M63" s="347"/>
      <c r="N63" s="347"/>
      <c r="O63" s="347"/>
      <c r="P63" s="347"/>
      <c r="Q63" s="347"/>
      <c r="R63" s="347"/>
      <c r="S63" s="347"/>
      <c r="T63" s="347"/>
      <c r="U63" s="347"/>
      <c r="V63" s="347"/>
      <c r="W63" s="347"/>
      <c r="X63" s="347"/>
      <c r="Y63" s="347"/>
      <c r="Z63" s="347"/>
    </row>
    <row r="64" spans="1:26" ht="15" customHeight="1">
      <c r="A64" s="347"/>
      <c r="B64" s="429">
        <v>1</v>
      </c>
      <c r="C64" s="1309" t="s">
        <v>578</v>
      </c>
      <c r="D64" s="1309"/>
      <c r="E64" s="1309"/>
      <c r="F64" s="1309"/>
      <c r="G64" s="1309"/>
      <c r="H64" s="1309"/>
      <c r="I64" s="1309"/>
      <c r="J64" s="1309"/>
      <c r="K64" s="1309"/>
      <c r="L64" s="1309"/>
      <c r="M64" s="1309"/>
      <c r="N64" s="1309"/>
      <c r="O64" s="1309"/>
      <c r="P64" s="1309"/>
      <c r="Q64" s="1309"/>
      <c r="R64" s="1309"/>
      <c r="S64" s="1309"/>
      <c r="T64" s="1309"/>
      <c r="U64" s="1309"/>
      <c r="V64" s="1309"/>
      <c r="W64" s="1309"/>
      <c r="X64" s="1309"/>
      <c r="Y64" s="1309"/>
      <c r="Z64" s="347"/>
    </row>
    <row r="65" spans="1:26" ht="15" customHeight="1">
      <c r="A65" s="347"/>
      <c r="B65" s="429">
        <v>2</v>
      </c>
      <c r="C65" s="1306" t="s">
        <v>632</v>
      </c>
      <c r="D65" s="1306"/>
      <c r="E65" s="1306"/>
      <c r="F65" s="1306"/>
      <c r="G65" s="1306"/>
      <c r="H65" s="1306"/>
      <c r="I65" s="1306"/>
      <c r="J65" s="1306"/>
      <c r="K65" s="1306"/>
      <c r="L65" s="1306"/>
      <c r="M65" s="1306"/>
      <c r="N65" s="1306"/>
      <c r="O65" s="1306"/>
      <c r="P65" s="1306"/>
      <c r="Q65" s="1306"/>
      <c r="R65" s="1306"/>
      <c r="S65" s="1306"/>
      <c r="T65" s="1306"/>
      <c r="U65" s="1306"/>
      <c r="V65" s="1306"/>
      <c r="W65" s="1306"/>
      <c r="X65" s="1306"/>
      <c r="Y65" s="1306"/>
      <c r="Z65" s="347"/>
    </row>
    <row r="66" spans="1:26" ht="15" customHeight="1">
      <c r="A66" s="347"/>
      <c r="B66" s="429"/>
      <c r="C66" s="407" t="s">
        <v>633</v>
      </c>
      <c r="D66" s="385"/>
      <c r="E66" s="385"/>
      <c r="F66" s="385"/>
      <c r="G66" s="385"/>
      <c r="H66" s="385"/>
      <c r="I66" s="385"/>
      <c r="J66" s="385"/>
      <c r="K66" s="385"/>
      <c r="L66" s="385"/>
      <c r="M66" s="385"/>
      <c r="N66" s="385"/>
      <c r="O66" s="385"/>
      <c r="P66" s="385"/>
      <c r="Q66" s="385"/>
      <c r="R66" s="385"/>
      <c r="S66" s="385"/>
      <c r="T66" s="385"/>
      <c r="U66" s="385"/>
      <c r="V66" s="385"/>
      <c r="W66" s="385"/>
      <c r="X66" s="385"/>
      <c r="Y66" s="385"/>
      <c r="Z66" s="347"/>
    </row>
    <row r="67" spans="1:26" ht="15" customHeight="1">
      <c r="A67" s="347"/>
      <c r="B67" s="429"/>
      <c r="C67" s="407" t="s">
        <v>634</v>
      </c>
      <c r="D67" s="430"/>
      <c r="E67" s="430"/>
      <c r="F67" s="430"/>
      <c r="G67" s="430"/>
      <c r="H67" s="430"/>
      <c r="I67" s="430"/>
      <c r="J67" s="430"/>
      <c r="K67" s="430"/>
      <c r="L67" s="430"/>
      <c r="M67" s="430"/>
      <c r="N67" s="430"/>
      <c r="O67" s="430"/>
      <c r="P67" s="430"/>
      <c r="Q67" s="430"/>
      <c r="R67" s="430"/>
      <c r="S67" s="430"/>
      <c r="T67" s="430"/>
      <c r="U67" s="430"/>
      <c r="V67" s="430"/>
      <c r="W67" s="430"/>
      <c r="X67" s="430"/>
      <c r="Y67" s="430"/>
      <c r="Z67" s="347"/>
    </row>
    <row r="68" spans="1:26" ht="15" customHeight="1">
      <c r="A68" s="347"/>
      <c r="B68" s="429">
        <v>3</v>
      </c>
      <c r="C68" s="1309" t="s">
        <v>580</v>
      </c>
      <c r="D68" s="1309"/>
      <c r="E68" s="1309"/>
      <c r="F68" s="1309"/>
      <c r="G68" s="1309"/>
      <c r="H68" s="1309"/>
      <c r="I68" s="1309"/>
      <c r="J68" s="1309"/>
      <c r="K68" s="1309"/>
      <c r="L68" s="1309"/>
      <c r="M68" s="1309"/>
      <c r="N68" s="1309"/>
      <c r="O68" s="1309"/>
      <c r="P68" s="1309"/>
      <c r="Q68" s="1309"/>
      <c r="R68" s="1309"/>
      <c r="S68" s="1309"/>
      <c r="T68" s="1309"/>
      <c r="U68" s="1309"/>
      <c r="V68" s="1309"/>
      <c r="W68" s="1309"/>
      <c r="X68" s="1309"/>
      <c r="Y68" s="1309"/>
      <c r="Z68" s="347"/>
    </row>
    <row r="69" spans="1:26">
      <c r="A69" s="347"/>
      <c r="B69" s="1308"/>
      <c r="C69" s="1308"/>
      <c r="D69" s="1308"/>
      <c r="E69" s="1308"/>
      <c r="F69" s="1308"/>
      <c r="G69" s="1308"/>
      <c r="H69" s="1308"/>
      <c r="I69" s="1308"/>
      <c r="J69" s="1308"/>
      <c r="K69" s="1308"/>
      <c r="L69" s="1308"/>
      <c r="M69" s="1308"/>
      <c r="N69" s="1308"/>
      <c r="O69" s="1308"/>
      <c r="P69" s="1308"/>
      <c r="Q69" s="1308"/>
      <c r="R69" s="1308"/>
      <c r="S69" s="1308"/>
      <c r="T69" s="1308"/>
      <c r="U69" s="1308"/>
      <c r="V69" s="1308"/>
      <c r="W69" s="1308"/>
      <c r="X69" s="1308"/>
      <c r="Y69" s="1308"/>
      <c r="Z69" s="1308"/>
    </row>
  </sheetData>
  <mergeCells count="67">
    <mergeCell ref="B69:Z69"/>
    <mergeCell ref="U56:Y56"/>
    <mergeCell ref="D58:T59"/>
    <mergeCell ref="D60:T61"/>
    <mergeCell ref="C64:Y64"/>
    <mergeCell ref="C65:Y65"/>
    <mergeCell ref="C68:Y68"/>
    <mergeCell ref="C52:I52"/>
    <mergeCell ref="J52:N52"/>
    <mergeCell ref="O52:S52"/>
    <mergeCell ref="C53:H54"/>
    <mergeCell ref="J53:N53"/>
    <mergeCell ref="O53:S53"/>
    <mergeCell ref="J54:N54"/>
    <mergeCell ref="O54:S54"/>
    <mergeCell ref="U44:Y44"/>
    <mergeCell ref="D46:T46"/>
    <mergeCell ref="D47:T47"/>
    <mergeCell ref="D48:T48"/>
    <mergeCell ref="C50:H50"/>
    <mergeCell ref="I50:J50"/>
    <mergeCell ref="L50:Q50"/>
    <mergeCell ref="R50:S50"/>
    <mergeCell ref="D41:K41"/>
    <mergeCell ref="L41:N41"/>
    <mergeCell ref="O41:Q41"/>
    <mergeCell ref="S41:T41"/>
    <mergeCell ref="D42:K42"/>
    <mergeCell ref="L42:N42"/>
    <mergeCell ref="O42:Q42"/>
    <mergeCell ref="S42:T42"/>
    <mergeCell ref="D39:K39"/>
    <mergeCell ref="L39:N39"/>
    <mergeCell ref="O39:Q39"/>
    <mergeCell ref="S39:T39"/>
    <mergeCell ref="D40:K40"/>
    <mergeCell ref="L40:N40"/>
    <mergeCell ref="O40:Q40"/>
    <mergeCell ref="S40:T40"/>
    <mergeCell ref="D37:K37"/>
    <mergeCell ref="L37:N37"/>
    <mergeCell ref="O37:Q37"/>
    <mergeCell ref="U37:Y37"/>
    <mergeCell ref="D38:K38"/>
    <mergeCell ref="L38:N38"/>
    <mergeCell ref="O38:Q38"/>
    <mergeCell ref="S38:T38"/>
    <mergeCell ref="D36:K36"/>
    <mergeCell ref="L36:N36"/>
    <mergeCell ref="O36:Q36"/>
    <mergeCell ref="B8:F8"/>
    <mergeCell ref="G8:Y8"/>
    <mergeCell ref="U11:Y11"/>
    <mergeCell ref="D13:T14"/>
    <mergeCell ref="C16:C17"/>
    <mergeCell ref="D16:T17"/>
    <mergeCell ref="D19:T19"/>
    <mergeCell ref="D21:T21"/>
    <mergeCell ref="D27:T28"/>
    <mergeCell ref="U30:Y30"/>
    <mergeCell ref="C33:T34"/>
    <mergeCell ref="Q2:Y2"/>
    <mergeCell ref="B4:Y4"/>
    <mergeCell ref="B6:F6"/>
    <mergeCell ref="G6:Y6"/>
    <mergeCell ref="B7:F7"/>
    <mergeCell ref="G7:Y7"/>
  </mergeCells>
  <phoneticPr fontId="4"/>
  <dataValidations count="1">
    <dataValidation type="list" allowBlank="1" showInputMessage="1" showErrorMessage="1" sqref="V13:V14 X13:X14 V19 X19 V21 X21 V23 X23 V25 X25 V27 X27 V38:V42 X38:X42 V46:V48 X46:X48 V58 X58 V60 X60" xr:uid="{AB9E908B-DEC9-4366-BFDC-11714C95CE97}">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0"/>
  </sheetPr>
  <dimension ref="A1:J16"/>
  <sheetViews>
    <sheetView showGridLines="0" view="pageBreakPreview" zoomScale="90" zoomScaleNormal="100" zoomScaleSheetLayoutView="90" workbookViewId="0"/>
  </sheetViews>
  <sheetFormatPr defaultRowHeight="13"/>
  <cols>
    <col min="1" max="1" width="1.453125" style="181" customWidth="1"/>
    <col min="2" max="2" width="21.7265625" style="181" customWidth="1"/>
    <col min="3" max="3" width="4" style="181" customWidth="1"/>
    <col min="4" max="4" width="20.08984375" style="181" customWidth="1"/>
    <col min="5" max="5" width="23.6328125" style="181" customWidth="1"/>
    <col min="6" max="6" width="10.36328125" style="181" customWidth="1"/>
    <col min="7" max="7" width="13.90625" style="181" customWidth="1"/>
    <col min="8" max="8" width="3.08984375" style="181" customWidth="1"/>
    <col min="9" max="9" width="3.7265625" style="181" customWidth="1"/>
    <col min="10" max="10" width="2.453125" style="181" customWidth="1"/>
    <col min="11" max="256" width="9" style="181"/>
    <col min="257" max="257" width="1.453125" style="181" customWidth="1"/>
    <col min="258" max="258" width="24.26953125" style="181" customWidth="1"/>
    <col min="259" max="259" width="4" style="181" customWidth="1"/>
    <col min="260" max="260" width="20.08984375" style="181" customWidth="1"/>
    <col min="261" max="261" width="23.6328125" style="181" customWidth="1"/>
    <col min="262" max="263" width="10.36328125" style="181" customWidth="1"/>
    <col min="264" max="264" width="3.08984375" style="181" customWidth="1"/>
    <col min="265" max="265" width="3.7265625" style="181" customWidth="1"/>
    <col min="266" max="266" width="2.453125" style="181" customWidth="1"/>
    <col min="267" max="512" width="9" style="181"/>
    <col min="513" max="513" width="1.453125" style="181" customWidth="1"/>
    <col min="514" max="514" width="24.26953125" style="181" customWidth="1"/>
    <col min="515" max="515" width="4" style="181" customWidth="1"/>
    <col min="516" max="516" width="20.08984375" style="181" customWidth="1"/>
    <col min="517" max="517" width="23.6328125" style="181" customWidth="1"/>
    <col min="518" max="519" width="10.36328125" style="181" customWidth="1"/>
    <col min="520" max="520" width="3.08984375" style="181" customWidth="1"/>
    <col min="521" max="521" width="3.7265625" style="181" customWidth="1"/>
    <col min="522" max="522" width="2.453125" style="181" customWidth="1"/>
    <col min="523" max="768" width="9" style="181"/>
    <col min="769" max="769" width="1.453125" style="181" customWidth="1"/>
    <col min="770" max="770" width="24.26953125" style="181" customWidth="1"/>
    <col min="771" max="771" width="4" style="181" customWidth="1"/>
    <col min="772" max="772" width="20.08984375" style="181" customWidth="1"/>
    <col min="773" max="773" width="23.6328125" style="181" customWidth="1"/>
    <col min="774" max="775" width="10.36328125" style="181" customWidth="1"/>
    <col min="776" max="776" width="3.08984375" style="181" customWidth="1"/>
    <col min="777" max="777" width="3.7265625" style="181" customWidth="1"/>
    <col min="778" max="778" width="2.453125" style="181" customWidth="1"/>
    <col min="779" max="1024" width="9" style="181"/>
    <col min="1025" max="1025" width="1.453125" style="181" customWidth="1"/>
    <col min="1026" max="1026" width="24.26953125" style="181" customWidth="1"/>
    <col min="1027" max="1027" width="4" style="181" customWidth="1"/>
    <col min="1028" max="1028" width="20.08984375" style="181" customWidth="1"/>
    <col min="1029" max="1029" width="23.6328125" style="181" customWidth="1"/>
    <col min="1030" max="1031" width="10.36328125" style="181" customWidth="1"/>
    <col min="1032" max="1032" width="3.08984375" style="181" customWidth="1"/>
    <col min="1033" max="1033" width="3.7265625" style="181" customWidth="1"/>
    <col min="1034" max="1034" width="2.453125" style="181" customWidth="1"/>
    <col min="1035" max="1280" width="9" style="181"/>
    <col min="1281" max="1281" width="1.453125" style="181" customWidth="1"/>
    <col min="1282" max="1282" width="24.26953125" style="181" customWidth="1"/>
    <col min="1283" max="1283" width="4" style="181" customWidth="1"/>
    <col min="1284" max="1284" width="20.08984375" style="181" customWidth="1"/>
    <col min="1285" max="1285" width="23.6328125" style="181" customWidth="1"/>
    <col min="1286" max="1287" width="10.36328125" style="181" customWidth="1"/>
    <col min="1288" max="1288" width="3.08984375" style="181" customWidth="1"/>
    <col min="1289" max="1289" width="3.7265625" style="181" customWidth="1"/>
    <col min="1290" max="1290" width="2.453125" style="181" customWidth="1"/>
    <col min="1291" max="1536" width="9" style="181"/>
    <col min="1537" max="1537" width="1.453125" style="181" customWidth="1"/>
    <col min="1538" max="1538" width="24.26953125" style="181" customWidth="1"/>
    <col min="1539" max="1539" width="4" style="181" customWidth="1"/>
    <col min="1540" max="1540" width="20.08984375" style="181" customWidth="1"/>
    <col min="1541" max="1541" width="23.6328125" style="181" customWidth="1"/>
    <col min="1542" max="1543" width="10.36328125" style="181" customWidth="1"/>
    <col min="1544" max="1544" width="3.08984375" style="181" customWidth="1"/>
    <col min="1545" max="1545" width="3.7265625" style="181" customWidth="1"/>
    <col min="1546" max="1546" width="2.453125" style="181" customWidth="1"/>
    <col min="1547" max="1792" width="9" style="181"/>
    <col min="1793" max="1793" width="1.453125" style="181" customWidth="1"/>
    <col min="1794" max="1794" width="24.26953125" style="181" customWidth="1"/>
    <col min="1795" max="1795" width="4" style="181" customWidth="1"/>
    <col min="1796" max="1796" width="20.08984375" style="181" customWidth="1"/>
    <col min="1797" max="1797" width="23.6328125" style="181" customWidth="1"/>
    <col min="1798" max="1799" width="10.36328125" style="181" customWidth="1"/>
    <col min="1800" max="1800" width="3.08984375" style="181" customWidth="1"/>
    <col min="1801" max="1801" width="3.7265625" style="181" customWidth="1"/>
    <col min="1802" max="1802" width="2.453125" style="181" customWidth="1"/>
    <col min="1803" max="2048" width="9" style="181"/>
    <col min="2049" max="2049" width="1.453125" style="181" customWidth="1"/>
    <col min="2050" max="2050" width="24.26953125" style="181" customWidth="1"/>
    <col min="2051" max="2051" width="4" style="181" customWidth="1"/>
    <col min="2052" max="2052" width="20.08984375" style="181" customWidth="1"/>
    <col min="2053" max="2053" width="23.6328125" style="181" customWidth="1"/>
    <col min="2054" max="2055" width="10.36328125" style="181" customWidth="1"/>
    <col min="2056" max="2056" width="3.08984375" style="181" customWidth="1"/>
    <col min="2057" max="2057" width="3.7265625" style="181" customWidth="1"/>
    <col min="2058" max="2058" width="2.453125" style="181" customWidth="1"/>
    <col min="2059" max="2304" width="9" style="181"/>
    <col min="2305" max="2305" width="1.453125" style="181" customWidth="1"/>
    <col min="2306" max="2306" width="24.26953125" style="181" customWidth="1"/>
    <col min="2307" max="2307" width="4" style="181" customWidth="1"/>
    <col min="2308" max="2308" width="20.08984375" style="181" customWidth="1"/>
    <col min="2309" max="2309" width="23.6328125" style="181" customWidth="1"/>
    <col min="2310" max="2311" width="10.36328125" style="181" customWidth="1"/>
    <col min="2312" max="2312" width="3.08984375" style="181" customWidth="1"/>
    <col min="2313" max="2313" width="3.7265625" style="181" customWidth="1"/>
    <col min="2314" max="2314" width="2.453125" style="181" customWidth="1"/>
    <col min="2315" max="2560" width="9" style="181"/>
    <col min="2561" max="2561" width="1.453125" style="181" customWidth="1"/>
    <col min="2562" max="2562" width="24.26953125" style="181" customWidth="1"/>
    <col min="2563" max="2563" width="4" style="181" customWidth="1"/>
    <col min="2564" max="2564" width="20.08984375" style="181" customWidth="1"/>
    <col min="2565" max="2565" width="23.6328125" style="181" customWidth="1"/>
    <col min="2566" max="2567" width="10.36328125" style="181" customWidth="1"/>
    <col min="2568" max="2568" width="3.08984375" style="181" customWidth="1"/>
    <col min="2569" max="2569" width="3.7265625" style="181" customWidth="1"/>
    <col min="2570" max="2570" width="2.453125" style="181" customWidth="1"/>
    <col min="2571" max="2816" width="9" style="181"/>
    <col min="2817" max="2817" width="1.453125" style="181" customWidth="1"/>
    <col min="2818" max="2818" width="24.26953125" style="181" customWidth="1"/>
    <col min="2819" max="2819" width="4" style="181" customWidth="1"/>
    <col min="2820" max="2820" width="20.08984375" style="181" customWidth="1"/>
    <col min="2821" max="2821" width="23.6328125" style="181" customWidth="1"/>
    <col min="2822" max="2823" width="10.36328125" style="181" customWidth="1"/>
    <col min="2824" max="2824" width="3.08984375" style="181" customWidth="1"/>
    <col min="2825" max="2825" width="3.7265625" style="181" customWidth="1"/>
    <col min="2826" max="2826" width="2.453125" style="181" customWidth="1"/>
    <col min="2827" max="3072" width="9" style="181"/>
    <col min="3073" max="3073" width="1.453125" style="181" customWidth="1"/>
    <col min="3074" max="3074" width="24.26953125" style="181" customWidth="1"/>
    <col min="3075" max="3075" width="4" style="181" customWidth="1"/>
    <col min="3076" max="3076" width="20.08984375" style="181" customWidth="1"/>
    <col min="3077" max="3077" width="23.6328125" style="181" customWidth="1"/>
    <col min="3078" max="3079" width="10.36328125" style="181" customWidth="1"/>
    <col min="3080" max="3080" width="3.08984375" style="181" customWidth="1"/>
    <col min="3081" max="3081" width="3.7265625" style="181" customWidth="1"/>
    <col min="3082" max="3082" width="2.453125" style="181" customWidth="1"/>
    <col min="3083" max="3328" width="9" style="181"/>
    <col min="3329" max="3329" width="1.453125" style="181" customWidth="1"/>
    <col min="3330" max="3330" width="24.26953125" style="181" customWidth="1"/>
    <col min="3331" max="3331" width="4" style="181" customWidth="1"/>
    <col min="3332" max="3332" width="20.08984375" style="181" customWidth="1"/>
    <col min="3333" max="3333" width="23.6328125" style="181" customWidth="1"/>
    <col min="3334" max="3335" width="10.36328125" style="181" customWidth="1"/>
    <col min="3336" max="3336" width="3.08984375" style="181" customWidth="1"/>
    <col min="3337" max="3337" width="3.7265625" style="181" customWidth="1"/>
    <col min="3338" max="3338" width="2.453125" style="181" customWidth="1"/>
    <col min="3339" max="3584" width="9" style="181"/>
    <col min="3585" max="3585" width="1.453125" style="181" customWidth="1"/>
    <col min="3586" max="3586" width="24.26953125" style="181" customWidth="1"/>
    <col min="3587" max="3587" width="4" style="181" customWidth="1"/>
    <col min="3588" max="3588" width="20.08984375" style="181" customWidth="1"/>
    <col min="3589" max="3589" width="23.6328125" style="181" customWidth="1"/>
    <col min="3590" max="3591" width="10.36328125" style="181" customWidth="1"/>
    <col min="3592" max="3592" width="3.08984375" style="181" customWidth="1"/>
    <col min="3593" max="3593" width="3.7265625" style="181" customWidth="1"/>
    <col min="3594" max="3594" width="2.453125" style="181" customWidth="1"/>
    <col min="3595" max="3840" width="9" style="181"/>
    <col min="3841" max="3841" width="1.453125" style="181" customWidth="1"/>
    <col min="3842" max="3842" width="24.26953125" style="181" customWidth="1"/>
    <col min="3843" max="3843" width="4" style="181" customWidth="1"/>
    <col min="3844" max="3844" width="20.08984375" style="181" customWidth="1"/>
    <col min="3845" max="3845" width="23.6328125" style="181" customWidth="1"/>
    <col min="3846" max="3847" width="10.36328125" style="181" customWidth="1"/>
    <col min="3848" max="3848" width="3.08984375" style="181" customWidth="1"/>
    <col min="3849" max="3849" width="3.7265625" style="181" customWidth="1"/>
    <col min="3850" max="3850" width="2.453125" style="181" customWidth="1"/>
    <col min="3851" max="4096" width="9" style="181"/>
    <col min="4097" max="4097" width="1.453125" style="181" customWidth="1"/>
    <col min="4098" max="4098" width="24.26953125" style="181" customWidth="1"/>
    <col min="4099" max="4099" width="4" style="181" customWidth="1"/>
    <col min="4100" max="4100" width="20.08984375" style="181" customWidth="1"/>
    <col min="4101" max="4101" width="23.6328125" style="181" customWidth="1"/>
    <col min="4102" max="4103" width="10.36328125" style="181" customWidth="1"/>
    <col min="4104" max="4104" width="3.08984375" style="181" customWidth="1"/>
    <col min="4105" max="4105" width="3.7265625" style="181" customWidth="1"/>
    <col min="4106" max="4106" width="2.453125" style="181" customWidth="1"/>
    <col min="4107" max="4352" width="9" style="181"/>
    <col min="4353" max="4353" width="1.453125" style="181" customWidth="1"/>
    <col min="4354" max="4354" width="24.26953125" style="181" customWidth="1"/>
    <col min="4355" max="4355" width="4" style="181" customWidth="1"/>
    <col min="4356" max="4356" width="20.08984375" style="181" customWidth="1"/>
    <col min="4357" max="4357" width="23.6328125" style="181" customWidth="1"/>
    <col min="4358" max="4359" width="10.36328125" style="181" customWidth="1"/>
    <col min="4360" max="4360" width="3.08984375" style="181" customWidth="1"/>
    <col min="4361" max="4361" width="3.7265625" style="181" customWidth="1"/>
    <col min="4362" max="4362" width="2.453125" style="181" customWidth="1"/>
    <col min="4363" max="4608" width="9" style="181"/>
    <col min="4609" max="4609" width="1.453125" style="181" customWidth="1"/>
    <col min="4610" max="4610" width="24.26953125" style="181" customWidth="1"/>
    <col min="4611" max="4611" width="4" style="181" customWidth="1"/>
    <col min="4612" max="4612" width="20.08984375" style="181" customWidth="1"/>
    <col min="4613" max="4613" width="23.6328125" style="181" customWidth="1"/>
    <col min="4614" max="4615" width="10.36328125" style="181" customWidth="1"/>
    <col min="4616" max="4616" width="3.08984375" style="181" customWidth="1"/>
    <col min="4617" max="4617" width="3.7265625" style="181" customWidth="1"/>
    <col min="4618" max="4618" width="2.453125" style="181" customWidth="1"/>
    <col min="4619" max="4864" width="9" style="181"/>
    <col min="4865" max="4865" width="1.453125" style="181" customWidth="1"/>
    <col min="4866" max="4866" width="24.26953125" style="181" customWidth="1"/>
    <col min="4867" max="4867" width="4" style="181" customWidth="1"/>
    <col min="4868" max="4868" width="20.08984375" style="181" customWidth="1"/>
    <col min="4869" max="4869" width="23.6328125" style="181" customWidth="1"/>
    <col min="4870" max="4871" width="10.36328125" style="181" customWidth="1"/>
    <col min="4872" max="4872" width="3.08984375" style="181" customWidth="1"/>
    <col min="4873" max="4873" width="3.7265625" style="181" customWidth="1"/>
    <col min="4874" max="4874" width="2.453125" style="181" customWidth="1"/>
    <col min="4875" max="5120" width="9" style="181"/>
    <col min="5121" max="5121" width="1.453125" style="181" customWidth="1"/>
    <col min="5122" max="5122" width="24.26953125" style="181" customWidth="1"/>
    <col min="5123" max="5123" width="4" style="181" customWidth="1"/>
    <col min="5124" max="5124" width="20.08984375" style="181" customWidth="1"/>
    <col min="5125" max="5125" width="23.6328125" style="181" customWidth="1"/>
    <col min="5126" max="5127" width="10.36328125" style="181" customWidth="1"/>
    <col min="5128" max="5128" width="3.08984375" style="181" customWidth="1"/>
    <col min="5129" max="5129" width="3.7265625" style="181" customWidth="1"/>
    <col min="5130" max="5130" width="2.453125" style="181" customWidth="1"/>
    <col min="5131" max="5376" width="9" style="181"/>
    <col min="5377" max="5377" width="1.453125" style="181" customWidth="1"/>
    <col min="5378" max="5378" width="24.26953125" style="181" customWidth="1"/>
    <col min="5379" max="5379" width="4" style="181" customWidth="1"/>
    <col min="5380" max="5380" width="20.08984375" style="181" customWidth="1"/>
    <col min="5381" max="5381" width="23.6328125" style="181" customWidth="1"/>
    <col min="5382" max="5383" width="10.36328125" style="181" customWidth="1"/>
    <col min="5384" max="5384" width="3.08984375" style="181" customWidth="1"/>
    <col min="5385" max="5385" width="3.7265625" style="181" customWidth="1"/>
    <col min="5386" max="5386" width="2.453125" style="181" customWidth="1"/>
    <col min="5387" max="5632" width="9" style="181"/>
    <col min="5633" max="5633" width="1.453125" style="181" customWidth="1"/>
    <col min="5634" max="5634" width="24.26953125" style="181" customWidth="1"/>
    <col min="5635" max="5635" width="4" style="181" customWidth="1"/>
    <col min="5636" max="5636" width="20.08984375" style="181" customWidth="1"/>
    <col min="5637" max="5637" width="23.6328125" style="181" customWidth="1"/>
    <col min="5638" max="5639" width="10.36328125" style="181" customWidth="1"/>
    <col min="5640" max="5640" width="3.08984375" style="181" customWidth="1"/>
    <col min="5641" max="5641" width="3.7265625" style="181" customWidth="1"/>
    <col min="5642" max="5642" width="2.453125" style="181" customWidth="1"/>
    <col min="5643" max="5888" width="9" style="181"/>
    <col min="5889" max="5889" width="1.453125" style="181" customWidth="1"/>
    <col min="5890" max="5890" width="24.26953125" style="181" customWidth="1"/>
    <col min="5891" max="5891" width="4" style="181" customWidth="1"/>
    <col min="5892" max="5892" width="20.08984375" style="181" customWidth="1"/>
    <col min="5893" max="5893" width="23.6328125" style="181" customWidth="1"/>
    <col min="5894" max="5895" width="10.36328125" style="181" customWidth="1"/>
    <col min="5896" max="5896" width="3.08984375" style="181" customWidth="1"/>
    <col min="5897" max="5897" width="3.7265625" style="181" customWidth="1"/>
    <col min="5898" max="5898" width="2.453125" style="181" customWidth="1"/>
    <col min="5899" max="6144" width="9" style="181"/>
    <col min="6145" max="6145" width="1.453125" style="181" customWidth="1"/>
    <col min="6146" max="6146" width="24.26953125" style="181" customWidth="1"/>
    <col min="6147" max="6147" width="4" style="181" customWidth="1"/>
    <col min="6148" max="6148" width="20.08984375" style="181" customWidth="1"/>
    <col min="6149" max="6149" width="23.6328125" style="181" customWidth="1"/>
    <col min="6150" max="6151" width="10.36328125" style="181" customWidth="1"/>
    <col min="6152" max="6152" width="3.08984375" style="181" customWidth="1"/>
    <col min="6153" max="6153" width="3.7265625" style="181" customWidth="1"/>
    <col min="6154" max="6154" width="2.453125" style="181" customWidth="1"/>
    <col min="6155" max="6400" width="9" style="181"/>
    <col min="6401" max="6401" width="1.453125" style="181" customWidth="1"/>
    <col min="6402" max="6402" width="24.26953125" style="181" customWidth="1"/>
    <col min="6403" max="6403" width="4" style="181" customWidth="1"/>
    <col min="6404" max="6404" width="20.08984375" style="181" customWidth="1"/>
    <col min="6405" max="6405" width="23.6328125" style="181" customWidth="1"/>
    <col min="6406" max="6407" width="10.36328125" style="181" customWidth="1"/>
    <col min="6408" max="6408" width="3.08984375" style="181" customWidth="1"/>
    <col min="6409" max="6409" width="3.7265625" style="181" customWidth="1"/>
    <col min="6410" max="6410" width="2.453125" style="181" customWidth="1"/>
    <col min="6411" max="6656" width="9" style="181"/>
    <col min="6657" max="6657" width="1.453125" style="181" customWidth="1"/>
    <col min="6658" max="6658" width="24.26953125" style="181" customWidth="1"/>
    <col min="6659" max="6659" width="4" style="181" customWidth="1"/>
    <col min="6660" max="6660" width="20.08984375" style="181" customWidth="1"/>
    <col min="6661" max="6661" width="23.6328125" style="181" customWidth="1"/>
    <col min="6662" max="6663" width="10.36328125" style="181" customWidth="1"/>
    <col min="6664" max="6664" width="3.08984375" style="181" customWidth="1"/>
    <col min="6665" max="6665" width="3.7265625" style="181" customWidth="1"/>
    <col min="6666" max="6666" width="2.453125" style="181" customWidth="1"/>
    <col min="6667" max="6912" width="9" style="181"/>
    <col min="6913" max="6913" width="1.453125" style="181" customWidth="1"/>
    <col min="6914" max="6914" width="24.26953125" style="181" customWidth="1"/>
    <col min="6915" max="6915" width="4" style="181" customWidth="1"/>
    <col min="6916" max="6916" width="20.08984375" style="181" customWidth="1"/>
    <col min="6917" max="6917" width="23.6328125" style="181" customWidth="1"/>
    <col min="6918" max="6919" width="10.36328125" style="181" customWidth="1"/>
    <col min="6920" max="6920" width="3.08984375" style="181" customWidth="1"/>
    <col min="6921" max="6921" width="3.7265625" style="181" customWidth="1"/>
    <col min="6922" max="6922" width="2.453125" style="181" customWidth="1"/>
    <col min="6923" max="7168" width="9" style="181"/>
    <col min="7169" max="7169" width="1.453125" style="181" customWidth="1"/>
    <col min="7170" max="7170" width="24.26953125" style="181" customWidth="1"/>
    <col min="7171" max="7171" width="4" style="181" customWidth="1"/>
    <col min="7172" max="7172" width="20.08984375" style="181" customWidth="1"/>
    <col min="7173" max="7173" width="23.6328125" style="181" customWidth="1"/>
    <col min="7174" max="7175" width="10.36328125" style="181" customWidth="1"/>
    <col min="7176" max="7176" width="3.08984375" style="181" customWidth="1"/>
    <col min="7177" max="7177" width="3.7265625" style="181" customWidth="1"/>
    <col min="7178" max="7178" width="2.453125" style="181" customWidth="1"/>
    <col min="7179" max="7424" width="9" style="181"/>
    <col min="7425" max="7425" width="1.453125" style="181" customWidth="1"/>
    <col min="7426" max="7426" width="24.26953125" style="181" customWidth="1"/>
    <col min="7427" max="7427" width="4" style="181" customWidth="1"/>
    <col min="7428" max="7428" width="20.08984375" style="181" customWidth="1"/>
    <col min="7429" max="7429" width="23.6328125" style="181" customWidth="1"/>
    <col min="7430" max="7431" width="10.36328125" style="181" customWidth="1"/>
    <col min="7432" max="7432" width="3.08984375" style="181" customWidth="1"/>
    <col min="7433" max="7433" width="3.7265625" style="181" customWidth="1"/>
    <col min="7434" max="7434" width="2.453125" style="181" customWidth="1"/>
    <col min="7435" max="7680" width="9" style="181"/>
    <col min="7681" max="7681" width="1.453125" style="181" customWidth="1"/>
    <col min="7682" max="7682" width="24.26953125" style="181" customWidth="1"/>
    <col min="7683" max="7683" width="4" style="181" customWidth="1"/>
    <col min="7684" max="7684" width="20.08984375" style="181" customWidth="1"/>
    <col min="7685" max="7685" width="23.6328125" style="181" customWidth="1"/>
    <col min="7686" max="7687" width="10.36328125" style="181" customWidth="1"/>
    <col min="7688" max="7688" width="3.08984375" style="181" customWidth="1"/>
    <col min="7689" max="7689" width="3.7265625" style="181" customWidth="1"/>
    <col min="7690" max="7690" width="2.453125" style="181" customWidth="1"/>
    <col min="7691" max="7936" width="9" style="181"/>
    <col min="7937" max="7937" width="1.453125" style="181" customWidth="1"/>
    <col min="7938" max="7938" width="24.26953125" style="181" customWidth="1"/>
    <col min="7939" max="7939" width="4" style="181" customWidth="1"/>
    <col min="7940" max="7940" width="20.08984375" style="181" customWidth="1"/>
    <col min="7941" max="7941" width="23.6328125" style="181" customWidth="1"/>
    <col min="7942" max="7943" width="10.36328125" style="181" customWidth="1"/>
    <col min="7944" max="7944" width="3.08984375" style="181" customWidth="1"/>
    <col min="7945" max="7945" width="3.7265625" style="181" customWidth="1"/>
    <col min="7946" max="7946" width="2.453125" style="181" customWidth="1"/>
    <col min="7947" max="8192" width="9" style="181"/>
    <col min="8193" max="8193" width="1.453125" style="181" customWidth="1"/>
    <col min="8194" max="8194" width="24.26953125" style="181" customWidth="1"/>
    <col min="8195" max="8195" width="4" style="181" customWidth="1"/>
    <col min="8196" max="8196" width="20.08984375" style="181" customWidth="1"/>
    <col min="8197" max="8197" width="23.6328125" style="181" customWidth="1"/>
    <col min="8198" max="8199" width="10.36328125" style="181" customWidth="1"/>
    <col min="8200" max="8200" width="3.08984375" style="181" customWidth="1"/>
    <col min="8201" max="8201" width="3.7265625" style="181" customWidth="1"/>
    <col min="8202" max="8202" width="2.453125" style="181" customWidth="1"/>
    <col min="8203" max="8448" width="9" style="181"/>
    <col min="8449" max="8449" width="1.453125" style="181" customWidth="1"/>
    <col min="8450" max="8450" width="24.26953125" style="181" customWidth="1"/>
    <col min="8451" max="8451" width="4" style="181" customWidth="1"/>
    <col min="8452" max="8452" width="20.08984375" style="181" customWidth="1"/>
    <col min="8453" max="8453" width="23.6328125" style="181" customWidth="1"/>
    <col min="8454" max="8455" width="10.36328125" style="181" customWidth="1"/>
    <col min="8456" max="8456" width="3.08984375" style="181" customWidth="1"/>
    <col min="8457" max="8457" width="3.7265625" style="181" customWidth="1"/>
    <col min="8458" max="8458" width="2.453125" style="181" customWidth="1"/>
    <col min="8459" max="8704" width="9" style="181"/>
    <col min="8705" max="8705" width="1.453125" style="181" customWidth="1"/>
    <col min="8706" max="8706" width="24.26953125" style="181" customWidth="1"/>
    <col min="8707" max="8707" width="4" style="181" customWidth="1"/>
    <col min="8708" max="8708" width="20.08984375" style="181" customWidth="1"/>
    <col min="8709" max="8709" width="23.6328125" style="181" customWidth="1"/>
    <col min="8710" max="8711" width="10.36328125" style="181" customWidth="1"/>
    <col min="8712" max="8712" width="3.08984375" style="181" customWidth="1"/>
    <col min="8713" max="8713" width="3.7265625" style="181" customWidth="1"/>
    <col min="8714" max="8714" width="2.453125" style="181" customWidth="1"/>
    <col min="8715" max="8960" width="9" style="181"/>
    <col min="8961" max="8961" width="1.453125" style="181" customWidth="1"/>
    <col min="8962" max="8962" width="24.26953125" style="181" customWidth="1"/>
    <col min="8963" max="8963" width="4" style="181" customWidth="1"/>
    <col min="8964" max="8964" width="20.08984375" style="181" customWidth="1"/>
    <col min="8965" max="8965" width="23.6328125" style="181" customWidth="1"/>
    <col min="8966" max="8967" width="10.36328125" style="181" customWidth="1"/>
    <col min="8968" max="8968" width="3.08984375" style="181" customWidth="1"/>
    <col min="8969" max="8969" width="3.7265625" style="181" customWidth="1"/>
    <col min="8970" max="8970" width="2.453125" style="181" customWidth="1"/>
    <col min="8971" max="9216" width="9" style="181"/>
    <col min="9217" max="9217" width="1.453125" style="181" customWidth="1"/>
    <col min="9218" max="9218" width="24.26953125" style="181" customWidth="1"/>
    <col min="9219" max="9219" width="4" style="181" customWidth="1"/>
    <col min="9220" max="9220" width="20.08984375" style="181" customWidth="1"/>
    <col min="9221" max="9221" width="23.6328125" style="181" customWidth="1"/>
    <col min="9222" max="9223" width="10.36328125" style="181" customWidth="1"/>
    <col min="9224" max="9224" width="3.08984375" style="181" customWidth="1"/>
    <col min="9225" max="9225" width="3.7265625" style="181" customWidth="1"/>
    <col min="9226" max="9226" width="2.453125" style="181" customWidth="1"/>
    <col min="9227" max="9472" width="9" style="181"/>
    <col min="9473" max="9473" width="1.453125" style="181" customWidth="1"/>
    <col min="9474" max="9474" width="24.26953125" style="181" customWidth="1"/>
    <col min="9475" max="9475" width="4" style="181" customWidth="1"/>
    <col min="9476" max="9476" width="20.08984375" style="181" customWidth="1"/>
    <col min="9477" max="9477" width="23.6328125" style="181" customWidth="1"/>
    <col min="9478" max="9479" width="10.36328125" style="181" customWidth="1"/>
    <col min="9480" max="9480" width="3.08984375" style="181" customWidth="1"/>
    <col min="9481" max="9481" width="3.7265625" style="181" customWidth="1"/>
    <col min="9482" max="9482" width="2.453125" style="181" customWidth="1"/>
    <col min="9483" max="9728" width="9" style="181"/>
    <col min="9729" max="9729" width="1.453125" style="181" customWidth="1"/>
    <col min="9730" max="9730" width="24.26953125" style="181" customWidth="1"/>
    <col min="9731" max="9731" width="4" style="181" customWidth="1"/>
    <col min="9732" max="9732" width="20.08984375" style="181" customWidth="1"/>
    <col min="9733" max="9733" width="23.6328125" style="181" customWidth="1"/>
    <col min="9734" max="9735" width="10.36328125" style="181" customWidth="1"/>
    <col min="9736" max="9736" width="3.08984375" style="181" customWidth="1"/>
    <col min="9737" max="9737" width="3.7265625" style="181" customWidth="1"/>
    <col min="9738" max="9738" width="2.453125" style="181" customWidth="1"/>
    <col min="9739" max="9984" width="9" style="181"/>
    <col min="9985" max="9985" width="1.453125" style="181" customWidth="1"/>
    <col min="9986" max="9986" width="24.26953125" style="181" customWidth="1"/>
    <col min="9987" max="9987" width="4" style="181" customWidth="1"/>
    <col min="9988" max="9988" width="20.08984375" style="181" customWidth="1"/>
    <col min="9989" max="9989" width="23.6328125" style="181" customWidth="1"/>
    <col min="9990" max="9991" width="10.36328125" style="181" customWidth="1"/>
    <col min="9992" max="9992" width="3.08984375" style="181" customWidth="1"/>
    <col min="9993" max="9993" width="3.7265625" style="181" customWidth="1"/>
    <col min="9994" max="9994" width="2.453125" style="181" customWidth="1"/>
    <col min="9995" max="10240" width="9" style="181"/>
    <col min="10241" max="10241" width="1.453125" style="181" customWidth="1"/>
    <col min="10242" max="10242" width="24.26953125" style="181" customWidth="1"/>
    <col min="10243" max="10243" width="4" style="181" customWidth="1"/>
    <col min="10244" max="10244" width="20.08984375" style="181" customWidth="1"/>
    <col min="10245" max="10245" width="23.6328125" style="181" customWidth="1"/>
    <col min="10246" max="10247" width="10.36328125" style="181" customWidth="1"/>
    <col min="10248" max="10248" width="3.08984375" style="181" customWidth="1"/>
    <col min="10249" max="10249" width="3.7265625" style="181" customWidth="1"/>
    <col min="10250" max="10250" width="2.453125" style="181" customWidth="1"/>
    <col min="10251" max="10496" width="9" style="181"/>
    <col min="10497" max="10497" width="1.453125" style="181" customWidth="1"/>
    <col min="10498" max="10498" width="24.26953125" style="181" customWidth="1"/>
    <col min="10499" max="10499" width="4" style="181" customWidth="1"/>
    <col min="10500" max="10500" width="20.08984375" style="181" customWidth="1"/>
    <col min="10501" max="10501" width="23.6328125" style="181" customWidth="1"/>
    <col min="10502" max="10503" width="10.36328125" style="181" customWidth="1"/>
    <col min="10504" max="10504" width="3.08984375" style="181" customWidth="1"/>
    <col min="10505" max="10505" width="3.7265625" style="181" customWidth="1"/>
    <col min="10506" max="10506" width="2.453125" style="181" customWidth="1"/>
    <col min="10507" max="10752" width="9" style="181"/>
    <col min="10753" max="10753" width="1.453125" style="181" customWidth="1"/>
    <col min="10754" max="10754" width="24.26953125" style="181" customWidth="1"/>
    <col min="10755" max="10755" width="4" style="181" customWidth="1"/>
    <col min="10756" max="10756" width="20.08984375" style="181" customWidth="1"/>
    <col min="10757" max="10757" width="23.6328125" style="181" customWidth="1"/>
    <col min="10758" max="10759" width="10.36328125" style="181" customWidth="1"/>
    <col min="10760" max="10760" width="3.08984375" style="181" customWidth="1"/>
    <col min="10761" max="10761" width="3.7265625" style="181" customWidth="1"/>
    <col min="10762" max="10762" width="2.453125" style="181" customWidth="1"/>
    <col min="10763" max="11008" width="9" style="181"/>
    <col min="11009" max="11009" width="1.453125" style="181" customWidth="1"/>
    <col min="11010" max="11010" width="24.26953125" style="181" customWidth="1"/>
    <col min="11011" max="11011" width="4" style="181" customWidth="1"/>
    <col min="11012" max="11012" width="20.08984375" style="181" customWidth="1"/>
    <col min="11013" max="11013" width="23.6328125" style="181" customWidth="1"/>
    <col min="11014" max="11015" width="10.36328125" style="181" customWidth="1"/>
    <col min="11016" max="11016" width="3.08984375" style="181" customWidth="1"/>
    <col min="11017" max="11017" width="3.7265625" style="181" customWidth="1"/>
    <col min="11018" max="11018" width="2.453125" style="181" customWidth="1"/>
    <col min="11019" max="11264" width="9" style="181"/>
    <col min="11265" max="11265" width="1.453125" style="181" customWidth="1"/>
    <col min="11266" max="11266" width="24.26953125" style="181" customWidth="1"/>
    <col min="11267" max="11267" width="4" style="181" customWidth="1"/>
    <col min="11268" max="11268" width="20.08984375" style="181" customWidth="1"/>
    <col min="11269" max="11269" width="23.6328125" style="181" customWidth="1"/>
    <col min="11270" max="11271" width="10.36328125" style="181" customWidth="1"/>
    <col min="11272" max="11272" width="3.08984375" style="181" customWidth="1"/>
    <col min="11273" max="11273" width="3.7265625" style="181" customWidth="1"/>
    <col min="11274" max="11274" width="2.453125" style="181" customWidth="1"/>
    <col min="11275" max="11520" width="9" style="181"/>
    <col min="11521" max="11521" width="1.453125" style="181" customWidth="1"/>
    <col min="11522" max="11522" width="24.26953125" style="181" customWidth="1"/>
    <col min="11523" max="11523" width="4" style="181" customWidth="1"/>
    <col min="11524" max="11524" width="20.08984375" style="181" customWidth="1"/>
    <col min="11525" max="11525" width="23.6328125" style="181" customWidth="1"/>
    <col min="11526" max="11527" width="10.36328125" style="181" customWidth="1"/>
    <col min="11528" max="11528" width="3.08984375" style="181" customWidth="1"/>
    <col min="11529" max="11529" width="3.7265625" style="181" customWidth="1"/>
    <col min="11530" max="11530" width="2.453125" style="181" customWidth="1"/>
    <col min="11531" max="11776" width="9" style="181"/>
    <col min="11777" max="11777" width="1.453125" style="181" customWidth="1"/>
    <col min="11778" max="11778" width="24.26953125" style="181" customWidth="1"/>
    <col min="11779" max="11779" width="4" style="181" customWidth="1"/>
    <col min="11780" max="11780" width="20.08984375" style="181" customWidth="1"/>
    <col min="11781" max="11781" width="23.6328125" style="181" customWidth="1"/>
    <col min="11782" max="11783" width="10.36328125" style="181" customWidth="1"/>
    <col min="11784" max="11784" width="3.08984375" style="181" customWidth="1"/>
    <col min="11785" max="11785" width="3.7265625" style="181" customWidth="1"/>
    <col min="11786" max="11786" width="2.453125" style="181" customWidth="1"/>
    <col min="11787" max="12032" width="9" style="181"/>
    <col min="12033" max="12033" width="1.453125" style="181" customWidth="1"/>
    <col min="12034" max="12034" width="24.26953125" style="181" customWidth="1"/>
    <col min="12035" max="12035" width="4" style="181" customWidth="1"/>
    <col min="12036" max="12036" width="20.08984375" style="181" customWidth="1"/>
    <col min="12037" max="12037" width="23.6328125" style="181" customWidth="1"/>
    <col min="12038" max="12039" width="10.36328125" style="181" customWidth="1"/>
    <col min="12040" max="12040" width="3.08984375" style="181" customWidth="1"/>
    <col min="12041" max="12041" width="3.7265625" style="181" customWidth="1"/>
    <col min="12042" max="12042" width="2.453125" style="181" customWidth="1"/>
    <col min="12043" max="12288" width="9" style="181"/>
    <col min="12289" max="12289" width="1.453125" style="181" customWidth="1"/>
    <col min="12290" max="12290" width="24.26953125" style="181" customWidth="1"/>
    <col min="12291" max="12291" width="4" style="181" customWidth="1"/>
    <col min="12292" max="12292" width="20.08984375" style="181" customWidth="1"/>
    <col min="12293" max="12293" width="23.6328125" style="181" customWidth="1"/>
    <col min="12294" max="12295" width="10.36328125" style="181" customWidth="1"/>
    <col min="12296" max="12296" width="3.08984375" style="181" customWidth="1"/>
    <col min="12297" max="12297" width="3.7265625" style="181" customWidth="1"/>
    <col min="12298" max="12298" width="2.453125" style="181" customWidth="1"/>
    <col min="12299" max="12544" width="9" style="181"/>
    <col min="12545" max="12545" width="1.453125" style="181" customWidth="1"/>
    <col min="12546" max="12546" width="24.26953125" style="181" customWidth="1"/>
    <col min="12547" max="12547" width="4" style="181" customWidth="1"/>
    <col min="12548" max="12548" width="20.08984375" style="181" customWidth="1"/>
    <col min="12549" max="12549" width="23.6328125" style="181" customWidth="1"/>
    <col min="12550" max="12551" width="10.36328125" style="181" customWidth="1"/>
    <col min="12552" max="12552" width="3.08984375" style="181" customWidth="1"/>
    <col min="12553" max="12553" width="3.7265625" style="181" customWidth="1"/>
    <col min="12554" max="12554" width="2.453125" style="181" customWidth="1"/>
    <col min="12555" max="12800" width="9" style="181"/>
    <col min="12801" max="12801" width="1.453125" style="181" customWidth="1"/>
    <col min="12802" max="12802" width="24.26953125" style="181" customWidth="1"/>
    <col min="12803" max="12803" width="4" style="181" customWidth="1"/>
    <col min="12804" max="12804" width="20.08984375" style="181" customWidth="1"/>
    <col min="12805" max="12805" width="23.6328125" style="181" customWidth="1"/>
    <col min="12806" max="12807" width="10.36328125" style="181" customWidth="1"/>
    <col min="12808" max="12808" width="3.08984375" style="181" customWidth="1"/>
    <col min="12809" max="12809" width="3.7265625" style="181" customWidth="1"/>
    <col min="12810" max="12810" width="2.453125" style="181" customWidth="1"/>
    <col min="12811" max="13056" width="9" style="181"/>
    <col min="13057" max="13057" width="1.453125" style="181" customWidth="1"/>
    <col min="13058" max="13058" width="24.26953125" style="181" customWidth="1"/>
    <col min="13059" max="13059" width="4" style="181" customWidth="1"/>
    <col min="13060" max="13060" width="20.08984375" style="181" customWidth="1"/>
    <col min="13061" max="13061" width="23.6328125" style="181" customWidth="1"/>
    <col min="13062" max="13063" width="10.36328125" style="181" customWidth="1"/>
    <col min="13064" max="13064" width="3.08984375" style="181" customWidth="1"/>
    <col min="13065" max="13065" width="3.7265625" style="181" customWidth="1"/>
    <col min="13066" max="13066" width="2.453125" style="181" customWidth="1"/>
    <col min="13067" max="13312" width="9" style="181"/>
    <col min="13313" max="13313" width="1.453125" style="181" customWidth="1"/>
    <col min="13314" max="13314" width="24.26953125" style="181" customWidth="1"/>
    <col min="13315" max="13315" width="4" style="181" customWidth="1"/>
    <col min="13316" max="13316" width="20.08984375" style="181" customWidth="1"/>
    <col min="13317" max="13317" width="23.6328125" style="181" customWidth="1"/>
    <col min="13318" max="13319" width="10.36328125" style="181" customWidth="1"/>
    <col min="13320" max="13320" width="3.08984375" style="181" customWidth="1"/>
    <col min="13321" max="13321" width="3.7265625" style="181" customWidth="1"/>
    <col min="13322" max="13322" width="2.453125" style="181" customWidth="1"/>
    <col min="13323" max="13568" width="9" style="181"/>
    <col min="13569" max="13569" width="1.453125" style="181" customWidth="1"/>
    <col min="13570" max="13570" width="24.26953125" style="181" customWidth="1"/>
    <col min="13571" max="13571" width="4" style="181" customWidth="1"/>
    <col min="13572" max="13572" width="20.08984375" style="181" customWidth="1"/>
    <col min="13573" max="13573" width="23.6328125" style="181" customWidth="1"/>
    <col min="13574" max="13575" width="10.36328125" style="181" customWidth="1"/>
    <col min="13576" max="13576" width="3.08984375" style="181" customWidth="1"/>
    <col min="13577" max="13577" width="3.7265625" style="181" customWidth="1"/>
    <col min="13578" max="13578" width="2.453125" style="181" customWidth="1"/>
    <col min="13579" max="13824" width="9" style="181"/>
    <col min="13825" max="13825" width="1.453125" style="181" customWidth="1"/>
    <col min="13826" max="13826" width="24.26953125" style="181" customWidth="1"/>
    <col min="13827" max="13827" width="4" style="181" customWidth="1"/>
    <col min="13828" max="13828" width="20.08984375" style="181" customWidth="1"/>
    <col min="13829" max="13829" width="23.6328125" style="181" customWidth="1"/>
    <col min="13830" max="13831" width="10.36328125" style="181" customWidth="1"/>
    <col min="13832" max="13832" width="3.08984375" style="181" customWidth="1"/>
    <col min="13833" max="13833" width="3.7265625" style="181" customWidth="1"/>
    <col min="13834" max="13834" width="2.453125" style="181" customWidth="1"/>
    <col min="13835" max="14080" width="9" style="181"/>
    <col min="14081" max="14081" width="1.453125" style="181" customWidth="1"/>
    <col min="14082" max="14082" width="24.26953125" style="181" customWidth="1"/>
    <col min="14083" max="14083" width="4" style="181" customWidth="1"/>
    <col min="14084" max="14084" width="20.08984375" style="181" customWidth="1"/>
    <col min="14085" max="14085" width="23.6328125" style="181" customWidth="1"/>
    <col min="14086" max="14087" width="10.36328125" style="181" customWidth="1"/>
    <col min="14088" max="14088" width="3.08984375" style="181" customWidth="1"/>
    <col min="14089" max="14089" width="3.7265625" style="181" customWidth="1"/>
    <col min="14090" max="14090" width="2.453125" style="181" customWidth="1"/>
    <col min="14091" max="14336" width="9" style="181"/>
    <col min="14337" max="14337" width="1.453125" style="181" customWidth="1"/>
    <col min="14338" max="14338" width="24.26953125" style="181" customWidth="1"/>
    <col min="14339" max="14339" width="4" style="181" customWidth="1"/>
    <col min="14340" max="14340" width="20.08984375" style="181" customWidth="1"/>
    <col min="14341" max="14341" width="23.6328125" style="181" customWidth="1"/>
    <col min="14342" max="14343" width="10.36328125" style="181" customWidth="1"/>
    <col min="14344" max="14344" width="3.08984375" style="181" customWidth="1"/>
    <col min="14345" max="14345" width="3.7265625" style="181" customWidth="1"/>
    <col min="14346" max="14346" width="2.453125" style="181" customWidth="1"/>
    <col min="14347" max="14592" width="9" style="181"/>
    <col min="14593" max="14593" width="1.453125" style="181" customWidth="1"/>
    <col min="14594" max="14594" width="24.26953125" style="181" customWidth="1"/>
    <col min="14595" max="14595" width="4" style="181" customWidth="1"/>
    <col min="14596" max="14596" width="20.08984375" style="181" customWidth="1"/>
    <col min="14597" max="14597" width="23.6328125" style="181" customWidth="1"/>
    <col min="14598" max="14599" width="10.36328125" style="181" customWidth="1"/>
    <col min="14600" max="14600" width="3.08984375" style="181" customWidth="1"/>
    <col min="14601" max="14601" width="3.7265625" style="181" customWidth="1"/>
    <col min="14602" max="14602" width="2.453125" style="181" customWidth="1"/>
    <col min="14603" max="14848" width="9" style="181"/>
    <col min="14849" max="14849" width="1.453125" style="181" customWidth="1"/>
    <col min="14850" max="14850" width="24.26953125" style="181" customWidth="1"/>
    <col min="14851" max="14851" width="4" style="181" customWidth="1"/>
    <col min="14852" max="14852" width="20.08984375" style="181" customWidth="1"/>
    <col min="14853" max="14853" width="23.6328125" style="181" customWidth="1"/>
    <col min="14854" max="14855" width="10.36328125" style="181" customWidth="1"/>
    <col min="14856" max="14856" width="3.08984375" style="181" customWidth="1"/>
    <col min="14857" max="14857" width="3.7265625" style="181" customWidth="1"/>
    <col min="14858" max="14858" width="2.453125" style="181" customWidth="1"/>
    <col min="14859" max="15104" width="9" style="181"/>
    <col min="15105" max="15105" width="1.453125" style="181" customWidth="1"/>
    <col min="15106" max="15106" width="24.26953125" style="181" customWidth="1"/>
    <col min="15107" max="15107" width="4" style="181" customWidth="1"/>
    <col min="15108" max="15108" width="20.08984375" style="181" customWidth="1"/>
    <col min="15109" max="15109" width="23.6328125" style="181" customWidth="1"/>
    <col min="15110" max="15111" width="10.36328125" style="181" customWidth="1"/>
    <col min="15112" max="15112" width="3.08984375" style="181" customWidth="1"/>
    <col min="15113" max="15113" width="3.7265625" style="181" customWidth="1"/>
    <col min="15114" max="15114" width="2.453125" style="181" customWidth="1"/>
    <col min="15115" max="15360" width="9" style="181"/>
    <col min="15361" max="15361" width="1.453125" style="181" customWidth="1"/>
    <col min="15362" max="15362" width="24.26953125" style="181" customWidth="1"/>
    <col min="15363" max="15363" width="4" style="181" customWidth="1"/>
    <col min="15364" max="15364" width="20.08984375" style="181" customWidth="1"/>
    <col min="15365" max="15365" width="23.6328125" style="181" customWidth="1"/>
    <col min="15366" max="15367" width="10.36328125" style="181" customWidth="1"/>
    <col min="15368" max="15368" width="3.08984375" style="181" customWidth="1"/>
    <col min="15369" max="15369" width="3.7265625" style="181" customWidth="1"/>
    <col min="15370" max="15370" width="2.453125" style="181" customWidth="1"/>
    <col min="15371" max="15616" width="9" style="181"/>
    <col min="15617" max="15617" width="1.453125" style="181" customWidth="1"/>
    <col min="15618" max="15618" width="24.26953125" style="181" customWidth="1"/>
    <col min="15619" max="15619" width="4" style="181" customWidth="1"/>
    <col min="15620" max="15620" width="20.08984375" style="181" customWidth="1"/>
    <col min="15621" max="15621" width="23.6328125" style="181" customWidth="1"/>
    <col min="15622" max="15623" width="10.36328125" style="181" customWidth="1"/>
    <col min="15624" max="15624" width="3.08984375" style="181" customWidth="1"/>
    <col min="15625" max="15625" width="3.7265625" style="181" customWidth="1"/>
    <col min="15626" max="15626" width="2.453125" style="181" customWidth="1"/>
    <col min="15627" max="15872" width="9" style="181"/>
    <col min="15873" max="15873" width="1.453125" style="181" customWidth="1"/>
    <col min="15874" max="15874" width="24.26953125" style="181" customWidth="1"/>
    <col min="15875" max="15875" width="4" style="181" customWidth="1"/>
    <col min="15876" max="15876" width="20.08984375" style="181" customWidth="1"/>
    <col min="15877" max="15877" width="23.6328125" style="181" customWidth="1"/>
    <col min="15878" max="15879" width="10.36328125" style="181" customWidth="1"/>
    <col min="15880" max="15880" width="3.08984375" style="181" customWidth="1"/>
    <col min="15881" max="15881" width="3.7265625" style="181" customWidth="1"/>
    <col min="15882" max="15882" width="2.453125" style="181" customWidth="1"/>
    <col min="15883" max="16128" width="9" style="181"/>
    <col min="16129" max="16129" width="1.453125" style="181" customWidth="1"/>
    <col min="16130" max="16130" width="24.26953125" style="181" customWidth="1"/>
    <col min="16131" max="16131" width="4" style="181" customWidth="1"/>
    <col min="16132" max="16132" width="20.08984375" style="181" customWidth="1"/>
    <col min="16133" max="16133" width="23.6328125" style="181" customWidth="1"/>
    <col min="16134" max="16135" width="10.36328125" style="181" customWidth="1"/>
    <col min="16136" max="16136" width="3.08984375" style="181" customWidth="1"/>
    <col min="16137" max="16137" width="3.7265625" style="181" customWidth="1"/>
    <col min="16138" max="16138" width="2.453125" style="181" customWidth="1"/>
    <col min="16139" max="16384" width="9" style="181"/>
  </cols>
  <sheetData>
    <row r="1" spans="1:10" s="112" customFormat="1" ht="14">
      <c r="A1" s="327" t="s">
        <v>873</v>
      </c>
      <c r="B1" s="208"/>
      <c r="C1" s="208"/>
      <c r="D1" s="208"/>
      <c r="E1" s="208"/>
      <c r="F1" s="208"/>
      <c r="G1" s="208"/>
      <c r="H1" s="208"/>
    </row>
    <row r="2" spans="1:10" ht="27.75" customHeight="1">
      <c r="A2" s="232"/>
      <c r="F2" s="1779" t="s">
        <v>361</v>
      </c>
      <c r="G2" s="1855"/>
      <c r="H2" s="1855"/>
    </row>
    <row r="3" spans="1:10" ht="18.75" customHeight="1">
      <c r="A3" s="232"/>
      <c r="F3" s="275"/>
      <c r="G3" s="274"/>
      <c r="H3" s="274"/>
    </row>
    <row r="4" spans="1:10" ht="36" customHeight="1">
      <c r="B4" s="1839" t="s">
        <v>475</v>
      </c>
      <c r="C4" s="1840"/>
      <c r="D4" s="1840"/>
      <c r="E4" s="1840"/>
      <c r="F4" s="1840"/>
      <c r="G4" s="1840"/>
      <c r="H4" s="1840"/>
    </row>
    <row r="5" spans="1:10" ht="33.75" customHeight="1">
      <c r="A5" s="273"/>
      <c r="B5" s="273"/>
      <c r="C5" s="273"/>
      <c r="D5" s="273"/>
      <c r="E5" s="273"/>
      <c r="F5" s="273"/>
      <c r="G5" s="273"/>
      <c r="H5" s="273"/>
    </row>
    <row r="6" spans="1:10" ht="36" customHeight="1">
      <c r="A6" s="273"/>
      <c r="B6" s="230" t="s">
        <v>44</v>
      </c>
      <c r="C6" s="1841"/>
      <c r="D6" s="1842"/>
      <c r="E6" s="1842"/>
      <c r="F6" s="1842"/>
      <c r="G6" s="1842"/>
      <c r="H6" s="1843"/>
    </row>
    <row r="7" spans="1:10" ht="36.75" customHeight="1">
      <c r="B7" s="259" t="s">
        <v>476</v>
      </c>
      <c r="C7" s="1844" t="s">
        <v>373</v>
      </c>
      <c r="D7" s="1844"/>
      <c r="E7" s="1844"/>
      <c r="F7" s="1844"/>
      <c r="G7" s="1844"/>
      <c r="H7" s="1845"/>
    </row>
    <row r="8" spans="1:10" ht="81" customHeight="1">
      <c r="B8" s="259" t="s">
        <v>477</v>
      </c>
      <c r="C8" s="1849" t="s">
        <v>478</v>
      </c>
      <c r="D8" s="1850"/>
      <c r="E8" s="1850"/>
      <c r="F8" s="1851"/>
      <c r="G8" s="1847" t="s">
        <v>1</v>
      </c>
      <c r="H8" s="1848"/>
    </row>
    <row r="9" spans="1:10" ht="97.5" customHeight="1">
      <c r="B9" s="277" t="s">
        <v>479</v>
      </c>
      <c r="C9" s="1849" t="s">
        <v>480</v>
      </c>
      <c r="D9" s="1850"/>
      <c r="E9" s="1850"/>
      <c r="F9" s="1851"/>
      <c r="G9" s="1847" t="s">
        <v>1</v>
      </c>
      <c r="H9" s="1848"/>
    </row>
    <row r="10" spans="1:10" ht="120.75" customHeight="1">
      <c r="B10" s="277" t="s">
        <v>481</v>
      </c>
      <c r="C10" s="1849" t="s">
        <v>482</v>
      </c>
      <c r="D10" s="1850"/>
      <c r="E10" s="1850"/>
      <c r="F10" s="1851"/>
      <c r="G10" s="1847" t="s">
        <v>1</v>
      </c>
      <c r="H10" s="1848"/>
    </row>
    <row r="12" spans="1:10" ht="17.25" customHeight="1">
      <c r="B12" s="139" t="s">
        <v>222</v>
      </c>
      <c r="C12" s="219"/>
      <c r="D12" s="219"/>
      <c r="E12" s="219"/>
      <c r="F12" s="219"/>
      <c r="G12" s="219"/>
      <c r="H12" s="219"/>
      <c r="I12" s="219"/>
      <c r="J12" s="219"/>
    </row>
    <row r="13" spans="1:10" ht="45.75" customHeight="1">
      <c r="B13" s="1852" t="s">
        <v>483</v>
      </c>
      <c r="C13" s="1852"/>
      <c r="D13" s="1852"/>
      <c r="E13" s="1852"/>
      <c r="F13" s="1852"/>
      <c r="G13" s="1852"/>
      <c r="H13" s="1852"/>
      <c r="I13" s="219"/>
      <c r="J13" s="219"/>
    </row>
    <row r="14" spans="1:10" ht="35.25" customHeight="1">
      <c r="B14" s="1852" t="s">
        <v>484</v>
      </c>
      <c r="C14" s="1852"/>
      <c r="D14" s="1852"/>
      <c r="E14" s="1852"/>
      <c r="F14" s="1852"/>
      <c r="G14" s="1852"/>
      <c r="H14" s="1852"/>
      <c r="I14" s="219"/>
      <c r="J14" s="219"/>
    </row>
    <row r="15" spans="1:10" ht="17.25" customHeight="1">
      <c r="B15" s="276" t="s">
        <v>485</v>
      </c>
      <c r="C15" s="219"/>
      <c r="D15" s="219"/>
      <c r="E15" s="219"/>
      <c r="F15" s="219"/>
      <c r="G15" s="219"/>
      <c r="H15" s="219"/>
      <c r="I15" s="219"/>
      <c r="J15" s="219"/>
    </row>
    <row r="16" spans="1:10">
      <c r="B16" s="139"/>
    </row>
  </sheetData>
  <mergeCells count="12">
    <mergeCell ref="B14:H14"/>
    <mergeCell ref="F2:H2"/>
    <mergeCell ref="B4:H4"/>
    <mergeCell ref="C6:H6"/>
    <mergeCell ref="C7:H7"/>
    <mergeCell ref="C8:F8"/>
    <mergeCell ref="G8:H8"/>
    <mergeCell ref="C9:F9"/>
    <mergeCell ref="G9:H9"/>
    <mergeCell ref="C10:F10"/>
    <mergeCell ref="G10:H10"/>
    <mergeCell ref="B13:H13"/>
  </mergeCells>
  <phoneticPr fontId="4"/>
  <pageMargins left="0.7" right="0.7" top="0.75" bottom="0.75" header="0.3" footer="0.3"/>
  <pageSetup paperSize="9" scale="8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079A8-8D70-49A8-8535-A76C88164B2E}">
  <sheetPr>
    <tabColor theme="3" tint="0.59999389629810485"/>
    <pageSetUpPr fitToPage="1"/>
  </sheetPr>
  <dimension ref="A1:AA43"/>
  <sheetViews>
    <sheetView view="pageBreakPreview" zoomScale="70" zoomScaleNormal="86" zoomScaleSheetLayoutView="70" workbookViewId="0">
      <selection activeCell="B2" sqref="B2"/>
    </sheetView>
  </sheetViews>
  <sheetFormatPr defaultRowHeight="13"/>
  <cols>
    <col min="1" max="1" width="2.453125" style="695" customWidth="1"/>
    <col min="2" max="2" width="18.26953125" style="695" customWidth="1"/>
    <col min="3" max="3" width="17.26953125" style="695" customWidth="1"/>
    <col min="4" max="4" width="18" style="695" customWidth="1"/>
    <col min="5" max="5" width="29.453125" style="695" customWidth="1"/>
    <col min="6" max="6" width="5.08984375" style="695" customWidth="1"/>
    <col min="7" max="7" width="8.7265625" style="695" customWidth="1"/>
    <col min="8" max="8" width="16.36328125" style="695" customWidth="1"/>
    <col min="9" max="10" width="16.08984375" style="695" customWidth="1"/>
    <col min="11" max="11" width="2.08984375" style="695" customWidth="1"/>
    <col min="12" max="260" width="8.7265625" style="695"/>
    <col min="261" max="261" width="20.08984375" style="695" customWidth="1"/>
    <col min="262" max="262" width="18.90625" style="695" customWidth="1"/>
    <col min="263" max="263" width="8.90625" style="695" customWidth="1"/>
    <col min="264" max="264" width="18.90625" style="695" customWidth="1"/>
    <col min="265" max="265" width="12.6328125" style="695" customWidth="1"/>
    <col min="266" max="266" width="22.90625" style="695" customWidth="1"/>
    <col min="267" max="516" width="8.7265625" style="695"/>
    <col min="517" max="517" width="20.08984375" style="695" customWidth="1"/>
    <col min="518" max="518" width="18.90625" style="695" customWidth="1"/>
    <col min="519" max="519" width="8.90625" style="695" customWidth="1"/>
    <col min="520" max="520" width="18.90625" style="695" customWidth="1"/>
    <col min="521" max="521" width="12.6328125" style="695" customWidth="1"/>
    <col min="522" max="522" width="22.90625" style="695" customWidth="1"/>
    <col min="523" max="772" width="8.7265625" style="695"/>
    <col min="773" max="773" width="20.08984375" style="695" customWidth="1"/>
    <col min="774" max="774" width="18.90625" style="695" customWidth="1"/>
    <col min="775" max="775" width="8.90625" style="695" customWidth="1"/>
    <col min="776" max="776" width="18.90625" style="695" customWidth="1"/>
    <col min="777" max="777" width="12.6328125" style="695" customWidth="1"/>
    <col min="778" max="778" width="22.90625" style="695" customWidth="1"/>
    <col min="779" max="1028" width="8.7265625" style="695"/>
    <col min="1029" max="1029" width="20.08984375" style="695" customWidth="1"/>
    <col min="1030" max="1030" width="18.90625" style="695" customWidth="1"/>
    <col min="1031" max="1031" width="8.90625" style="695" customWidth="1"/>
    <col min="1032" max="1032" width="18.90625" style="695" customWidth="1"/>
    <col min="1033" max="1033" width="12.6328125" style="695" customWidth="1"/>
    <col min="1034" max="1034" width="22.90625" style="695" customWidth="1"/>
    <col min="1035" max="1284" width="8.7265625" style="695"/>
    <col min="1285" max="1285" width="20.08984375" style="695" customWidth="1"/>
    <col min="1286" max="1286" width="18.90625" style="695" customWidth="1"/>
    <col min="1287" max="1287" width="8.90625" style="695" customWidth="1"/>
    <col min="1288" max="1288" width="18.90625" style="695" customWidth="1"/>
    <col min="1289" max="1289" width="12.6328125" style="695" customWidth="1"/>
    <col min="1290" max="1290" width="22.90625" style="695" customWidth="1"/>
    <col min="1291" max="1540" width="8.7265625" style="695"/>
    <col min="1541" max="1541" width="20.08984375" style="695" customWidth="1"/>
    <col min="1542" max="1542" width="18.90625" style="695" customWidth="1"/>
    <col min="1543" max="1543" width="8.90625" style="695" customWidth="1"/>
    <col min="1544" max="1544" width="18.90625" style="695" customWidth="1"/>
    <col min="1545" max="1545" width="12.6328125" style="695" customWidth="1"/>
    <col min="1546" max="1546" width="22.90625" style="695" customWidth="1"/>
    <col min="1547" max="1796" width="8.7265625" style="695"/>
    <col min="1797" max="1797" width="20.08984375" style="695" customWidth="1"/>
    <col min="1798" max="1798" width="18.90625" style="695" customWidth="1"/>
    <col min="1799" max="1799" width="8.90625" style="695" customWidth="1"/>
    <col min="1800" max="1800" width="18.90625" style="695" customWidth="1"/>
    <col min="1801" max="1801" width="12.6328125" style="695" customWidth="1"/>
    <col min="1802" max="1802" width="22.90625" style="695" customWidth="1"/>
    <col min="1803" max="2052" width="8.7265625" style="695"/>
    <col min="2053" max="2053" width="20.08984375" style="695" customWidth="1"/>
    <col min="2054" max="2054" width="18.90625" style="695" customWidth="1"/>
    <col min="2055" max="2055" width="8.90625" style="695" customWidth="1"/>
    <col min="2056" max="2056" width="18.90625" style="695" customWidth="1"/>
    <col min="2057" max="2057" width="12.6328125" style="695" customWidth="1"/>
    <col min="2058" max="2058" width="22.90625" style="695" customWidth="1"/>
    <col min="2059" max="2308" width="8.7265625" style="695"/>
    <col min="2309" max="2309" width="20.08984375" style="695" customWidth="1"/>
    <col min="2310" max="2310" width="18.90625" style="695" customWidth="1"/>
    <col min="2311" max="2311" width="8.90625" style="695" customWidth="1"/>
    <col min="2312" max="2312" width="18.90625" style="695" customWidth="1"/>
    <col min="2313" max="2313" width="12.6328125" style="695" customWidth="1"/>
    <col min="2314" max="2314" width="22.90625" style="695" customWidth="1"/>
    <col min="2315" max="2564" width="8.7265625" style="695"/>
    <col min="2565" max="2565" width="20.08984375" style="695" customWidth="1"/>
    <col min="2566" max="2566" width="18.90625" style="695" customWidth="1"/>
    <col min="2567" max="2567" width="8.90625" style="695" customWidth="1"/>
    <col min="2568" max="2568" width="18.90625" style="695" customWidth="1"/>
    <col min="2569" max="2569" width="12.6328125" style="695" customWidth="1"/>
    <col min="2570" max="2570" width="22.90625" style="695" customWidth="1"/>
    <col min="2571" max="2820" width="8.7265625" style="695"/>
    <col min="2821" max="2821" width="20.08984375" style="695" customWidth="1"/>
    <col min="2822" max="2822" width="18.90625" style="695" customWidth="1"/>
    <col min="2823" max="2823" width="8.90625" style="695" customWidth="1"/>
    <col min="2824" max="2824" width="18.90625" style="695" customWidth="1"/>
    <col min="2825" max="2825" width="12.6328125" style="695" customWidth="1"/>
    <col min="2826" max="2826" width="22.90625" style="695" customWidth="1"/>
    <col min="2827" max="3076" width="8.7265625" style="695"/>
    <col min="3077" max="3077" width="20.08984375" style="695" customWidth="1"/>
    <col min="3078" max="3078" width="18.90625" style="695" customWidth="1"/>
    <col min="3079" max="3079" width="8.90625" style="695" customWidth="1"/>
    <col min="3080" max="3080" width="18.90625" style="695" customWidth="1"/>
    <col min="3081" max="3081" width="12.6328125" style="695" customWidth="1"/>
    <col min="3082" max="3082" width="22.90625" style="695" customWidth="1"/>
    <col min="3083" max="3332" width="8.7265625" style="695"/>
    <col min="3333" max="3333" width="20.08984375" style="695" customWidth="1"/>
    <col min="3334" max="3334" width="18.90625" style="695" customWidth="1"/>
    <col min="3335" max="3335" width="8.90625" style="695" customWidth="1"/>
    <col min="3336" max="3336" width="18.90625" style="695" customWidth="1"/>
    <col min="3337" max="3337" width="12.6328125" style="695" customWidth="1"/>
    <col min="3338" max="3338" width="22.90625" style="695" customWidth="1"/>
    <col min="3339" max="3588" width="8.7265625" style="695"/>
    <col min="3589" max="3589" width="20.08984375" style="695" customWidth="1"/>
    <col min="3590" max="3590" width="18.90625" style="695" customWidth="1"/>
    <col min="3591" max="3591" width="8.90625" style="695" customWidth="1"/>
    <col min="3592" max="3592" width="18.90625" style="695" customWidth="1"/>
    <col min="3593" max="3593" width="12.6328125" style="695" customWidth="1"/>
    <col min="3594" max="3594" width="22.90625" style="695" customWidth="1"/>
    <col min="3595" max="3844" width="8.7265625" style="695"/>
    <col min="3845" max="3845" width="20.08984375" style="695" customWidth="1"/>
    <col min="3846" max="3846" width="18.90625" style="695" customWidth="1"/>
    <col min="3847" max="3847" width="8.90625" style="695" customWidth="1"/>
    <col min="3848" max="3848" width="18.90625" style="695" customWidth="1"/>
    <col min="3849" max="3849" width="12.6328125" style="695" customWidth="1"/>
    <col min="3850" max="3850" width="22.90625" style="695" customWidth="1"/>
    <col min="3851" max="4100" width="8.7265625" style="695"/>
    <col min="4101" max="4101" width="20.08984375" style="695" customWidth="1"/>
    <col min="4102" max="4102" width="18.90625" style="695" customWidth="1"/>
    <col min="4103" max="4103" width="8.90625" style="695" customWidth="1"/>
    <col min="4104" max="4104" width="18.90625" style="695" customWidth="1"/>
    <col min="4105" max="4105" width="12.6328125" style="695" customWidth="1"/>
    <col min="4106" max="4106" width="22.90625" style="695" customWidth="1"/>
    <col min="4107" max="4356" width="8.7265625" style="695"/>
    <col min="4357" max="4357" width="20.08984375" style="695" customWidth="1"/>
    <col min="4358" max="4358" width="18.90625" style="695" customWidth="1"/>
    <col min="4359" max="4359" width="8.90625" style="695" customWidth="1"/>
    <col min="4360" max="4360" width="18.90625" style="695" customWidth="1"/>
    <col min="4361" max="4361" width="12.6328125" style="695" customWidth="1"/>
    <col min="4362" max="4362" width="22.90625" style="695" customWidth="1"/>
    <col min="4363" max="4612" width="8.7265625" style="695"/>
    <col min="4613" max="4613" width="20.08984375" style="695" customWidth="1"/>
    <col min="4614" max="4614" width="18.90625" style="695" customWidth="1"/>
    <col min="4615" max="4615" width="8.90625" style="695" customWidth="1"/>
    <col min="4616" max="4616" width="18.90625" style="695" customWidth="1"/>
    <col min="4617" max="4617" width="12.6328125" style="695" customWidth="1"/>
    <col min="4618" max="4618" width="22.90625" style="695" customWidth="1"/>
    <col min="4619" max="4868" width="8.7265625" style="695"/>
    <col min="4869" max="4869" width="20.08984375" style="695" customWidth="1"/>
    <col min="4870" max="4870" width="18.90625" style="695" customWidth="1"/>
    <col min="4871" max="4871" width="8.90625" style="695" customWidth="1"/>
    <col min="4872" max="4872" width="18.90625" style="695" customWidth="1"/>
    <col min="4873" max="4873" width="12.6328125" style="695" customWidth="1"/>
    <col min="4874" max="4874" width="22.90625" style="695" customWidth="1"/>
    <col min="4875" max="5124" width="8.7265625" style="695"/>
    <col min="5125" max="5125" width="20.08984375" style="695" customWidth="1"/>
    <col min="5126" max="5126" width="18.90625" style="695" customWidth="1"/>
    <col min="5127" max="5127" width="8.90625" style="695" customWidth="1"/>
    <col min="5128" max="5128" width="18.90625" style="695" customWidth="1"/>
    <col min="5129" max="5129" width="12.6328125" style="695" customWidth="1"/>
    <col min="5130" max="5130" width="22.90625" style="695" customWidth="1"/>
    <col min="5131" max="5380" width="8.7265625" style="695"/>
    <col min="5381" max="5381" width="20.08984375" style="695" customWidth="1"/>
    <col min="5382" max="5382" width="18.90625" style="695" customWidth="1"/>
    <col min="5383" max="5383" width="8.90625" style="695" customWidth="1"/>
    <col min="5384" max="5384" width="18.90625" style="695" customWidth="1"/>
    <col min="5385" max="5385" width="12.6328125" style="695" customWidth="1"/>
    <col min="5386" max="5386" width="22.90625" style="695" customWidth="1"/>
    <col min="5387" max="5636" width="8.7265625" style="695"/>
    <col min="5637" max="5637" width="20.08984375" style="695" customWidth="1"/>
    <col min="5638" max="5638" width="18.90625" style="695" customWidth="1"/>
    <col min="5639" max="5639" width="8.90625" style="695" customWidth="1"/>
    <col min="5640" max="5640" width="18.90625" style="695" customWidth="1"/>
    <col min="5641" max="5641" width="12.6328125" style="695" customWidth="1"/>
    <col min="5642" max="5642" width="22.90625" style="695" customWidth="1"/>
    <col min="5643" max="5892" width="8.7265625" style="695"/>
    <col min="5893" max="5893" width="20.08984375" style="695" customWidth="1"/>
    <col min="5894" max="5894" width="18.90625" style="695" customWidth="1"/>
    <col min="5895" max="5895" width="8.90625" style="695" customWidth="1"/>
    <col min="5896" max="5896" width="18.90625" style="695" customWidth="1"/>
    <col min="5897" max="5897" width="12.6328125" style="695" customWidth="1"/>
    <col min="5898" max="5898" width="22.90625" style="695" customWidth="1"/>
    <col min="5899" max="6148" width="8.7265625" style="695"/>
    <col min="6149" max="6149" width="20.08984375" style="695" customWidth="1"/>
    <col min="6150" max="6150" width="18.90625" style="695" customWidth="1"/>
    <col min="6151" max="6151" width="8.90625" style="695" customWidth="1"/>
    <col min="6152" max="6152" width="18.90625" style="695" customWidth="1"/>
    <col min="6153" max="6153" width="12.6328125" style="695" customWidth="1"/>
    <col min="6154" max="6154" width="22.90625" style="695" customWidth="1"/>
    <col min="6155" max="6404" width="8.7265625" style="695"/>
    <col min="6405" max="6405" width="20.08984375" style="695" customWidth="1"/>
    <col min="6406" max="6406" width="18.90625" style="695" customWidth="1"/>
    <col min="6407" max="6407" width="8.90625" style="695" customWidth="1"/>
    <col min="6408" max="6408" width="18.90625" style="695" customWidth="1"/>
    <col min="6409" max="6409" width="12.6328125" style="695" customWidth="1"/>
    <col min="6410" max="6410" width="22.90625" style="695" customWidth="1"/>
    <col min="6411" max="6660" width="8.7265625" style="695"/>
    <col min="6661" max="6661" width="20.08984375" style="695" customWidth="1"/>
    <col min="6662" max="6662" width="18.90625" style="695" customWidth="1"/>
    <col min="6663" max="6663" width="8.90625" style="695" customWidth="1"/>
    <col min="6664" max="6664" width="18.90625" style="695" customWidth="1"/>
    <col min="6665" max="6665" width="12.6328125" style="695" customWidth="1"/>
    <col min="6666" max="6666" width="22.90625" style="695" customWidth="1"/>
    <col min="6667" max="6916" width="8.7265625" style="695"/>
    <col min="6917" max="6917" width="20.08984375" style="695" customWidth="1"/>
    <col min="6918" max="6918" width="18.90625" style="695" customWidth="1"/>
    <col min="6919" max="6919" width="8.90625" style="695" customWidth="1"/>
    <col min="6920" max="6920" width="18.90625" style="695" customWidth="1"/>
    <col min="6921" max="6921" width="12.6328125" style="695" customWidth="1"/>
    <col min="6922" max="6922" width="22.90625" style="695" customWidth="1"/>
    <col min="6923" max="7172" width="8.7265625" style="695"/>
    <col min="7173" max="7173" width="20.08984375" style="695" customWidth="1"/>
    <col min="7174" max="7174" width="18.90625" style="695" customWidth="1"/>
    <col min="7175" max="7175" width="8.90625" style="695" customWidth="1"/>
    <col min="7176" max="7176" width="18.90625" style="695" customWidth="1"/>
    <col min="7177" max="7177" width="12.6328125" style="695" customWidth="1"/>
    <col min="7178" max="7178" width="22.90625" style="695" customWidth="1"/>
    <col min="7179" max="7428" width="8.7265625" style="695"/>
    <col min="7429" max="7429" width="20.08984375" style="695" customWidth="1"/>
    <col min="7430" max="7430" width="18.90625" style="695" customWidth="1"/>
    <col min="7431" max="7431" width="8.90625" style="695" customWidth="1"/>
    <col min="7432" max="7432" width="18.90625" style="695" customWidth="1"/>
    <col min="7433" max="7433" width="12.6328125" style="695" customWidth="1"/>
    <col min="7434" max="7434" width="22.90625" style="695" customWidth="1"/>
    <col min="7435" max="7684" width="8.7265625" style="695"/>
    <col min="7685" max="7685" width="20.08984375" style="695" customWidth="1"/>
    <col min="7686" max="7686" width="18.90625" style="695" customWidth="1"/>
    <col min="7687" max="7687" width="8.90625" style="695" customWidth="1"/>
    <col min="7688" max="7688" width="18.90625" style="695" customWidth="1"/>
    <col min="7689" max="7689" width="12.6328125" style="695" customWidth="1"/>
    <col min="7690" max="7690" width="22.90625" style="695" customWidth="1"/>
    <col min="7691" max="7940" width="8.7265625" style="695"/>
    <col min="7941" max="7941" width="20.08984375" style="695" customWidth="1"/>
    <col min="7942" max="7942" width="18.90625" style="695" customWidth="1"/>
    <col min="7943" max="7943" width="8.90625" style="695" customWidth="1"/>
    <col min="7944" max="7944" width="18.90625" style="695" customWidth="1"/>
    <col min="7945" max="7945" width="12.6328125" style="695" customWidth="1"/>
    <col min="7946" max="7946" width="22.90625" style="695" customWidth="1"/>
    <col min="7947" max="8196" width="8.7265625" style="695"/>
    <col min="8197" max="8197" width="20.08984375" style="695" customWidth="1"/>
    <col min="8198" max="8198" width="18.90625" style="695" customWidth="1"/>
    <col min="8199" max="8199" width="8.90625" style="695" customWidth="1"/>
    <col min="8200" max="8200" width="18.90625" style="695" customWidth="1"/>
    <col min="8201" max="8201" width="12.6328125" style="695" customWidth="1"/>
    <col min="8202" max="8202" width="22.90625" style="695" customWidth="1"/>
    <col min="8203" max="8452" width="8.7265625" style="695"/>
    <col min="8453" max="8453" width="20.08984375" style="695" customWidth="1"/>
    <col min="8454" max="8454" width="18.90625" style="695" customWidth="1"/>
    <col min="8455" max="8455" width="8.90625" style="695" customWidth="1"/>
    <col min="8456" max="8456" width="18.90625" style="695" customWidth="1"/>
    <col min="8457" max="8457" width="12.6328125" style="695" customWidth="1"/>
    <col min="8458" max="8458" width="22.90625" style="695" customWidth="1"/>
    <col min="8459" max="8708" width="8.7265625" style="695"/>
    <col min="8709" max="8709" width="20.08984375" style="695" customWidth="1"/>
    <col min="8710" max="8710" width="18.90625" style="695" customWidth="1"/>
    <col min="8711" max="8711" width="8.90625" style="695" customWidth="1"/>
    <col min="8712" max="8712" width="18.90625" style="695" customWidth="1"/>
    <col min="8713" max="8713" width="12.6328125" style="695" customWidth="1"/>
    <col min="8714" max="8714" width="22.90625" style="695" customWidth="1"/>
    <col min="8715" max="8964" width="8.7265625" style="695"/>
    <col min="8965" max="8965" width="20.08984375" style="695" customWidth="1"/>
    <col min="8966" max="8966" width="18.90625" style="695" customWidth="1"/>
    <col min="8967" max="8967" width="8.90625" style="695" customWidth="1"/>
    <col min="8968" max="8968" width="18.90625" style="695" customWidth="1"/>
    <col min="8969" max="8969" width="12.6328125" style="695" customWidth="1"/>
    <col min="8970" max="8970" width="22.90625" style="695" customWidth="1"/>
    <col min="8971" max="9220" width="8.7265625" style="695"/>
    <col min="9221" max="9221" width="20.08984375" style="695" customWidth="1"/>
    <col min="9222" max="9222" width="18.90625" style="695" customWidth="1"/>
    <col min="9223" max="9223" width="8.90625" style="695" customWidth="1"/>
    <col min="9224" max="9224" width="18.90625" style="695" customWidth="1"/>
    <col min="9225" max="9225" width="12.6328125" style="695" customWidth="1"/>
    <col min="9226" max="9226" width="22.90625" style="695" customWidth="1"/>
    <col min="9227" max="9476" width="8.7265625" style="695"/>
    <col min="9477" max="9477" width="20.08984375" style="695" customWidth="1"/>
    <col min="9478" max="9478" width="18.90625" style="695" customWidth="1"/>
    <col min="9479" max="9479" width="8.90625" style="695" customWidth="1"/>
    <col min="9480" max="9480" width="18.90625" style="695" customWidth="1"/>
    <col min="9481" max="9481" width="12.6328125" style="695" customWidth="1"/>
    <col min="9482" max="9482" width="22.90625" style="695" customWidth="1"/>
    <col min="9483" max="9732" width="8.7265625" style="695"/>
    <col min="9733" max="9733" width="20.08984375" style="695" customWidth="1"/>
    <col min="9734" max="9734" width="18.90625" style="695" customWidth="1"/>
    <col min="9735" max="9735" width="8.90625" style="695" customWidth="1"/>
    <col min="9736" max="9736" width="18.90625" style="695" customWidth="1"/>
    <col min="9737" max="9737" width="12.6328125" style="695" customWidth="1"/>
    <col min="9738" max="9738" width="22.90625" style="695" customWidth="1"/>
    <col min="9739" max="9988" width="8.7265625" style="695"/>
    <col min="9989" max="9989" width="20.08984375" style="695" customWidth="1"/>
    <col min="9990" max="9990" width="18.90625" style="695" customWidth="1"/>
    <col min="9991" max="9991" width="8.90625" style="695" customWidth="1"/>
    <col min="9992" max="9992" width="18.90625" style="695" customWidth="1"/>
    <col min="9993" max="9993" width="12.6328125" style="695" customWidth="1"/>
    <col min="9994" max="9994" width="22.90625" style="695" customWidth="1"/>
    <col min="9995" max="10244" width="8.7265625" style="695"/>
    <col min="10245" max="10245" width="20.08984375" style="695" customWidth="1"/>
    <col min="10246" max="10246" width="18.90625" style="695" customWidth="1"/>
    <col min="10247" max="10247" width="8.90625" style="695" customWidth="1"/>
    <col min="10248" max="10248" width="18.90625" style="695" customWidth="1"/>
    <col min="10249" max="10249" width="12.6328125" style="695" customWidth="1"/>
    <col min="10250" max="10250" width="22.90625" style="695" customWidth="1"/>
    <col min="10251" max="10500" width="8.7265625" style="695"/>
    <col min="10501" max="10501" width="20.08984375" style="695" customWidth="1"/>
    <col min="10502" max="10502" width="18.90625" style="695" customWidth="1"/>
    <col min="10503" max="10503" width="8.90625" style="695" customWidth="1"/>
    <col min="10504" max="10504" width="18.90625" style="695" customWidth="1"/>
    <col min="10505" max="10505" width="12.6328125" style="695" customWidth="1"/>
    <col min="10506" max="10506" width="22.90625" style="695" customWidth="1"/>
    <col min="10507" max="10756" width="8.7265625" style="695"/>
    <col min="10757" max="10757" width="20.08984375" style="695" customWidth="1"/>
    <col min="10758" max="10758" width="18.90625" style="695" customWidth="1"/>
    <col min="10759" max="10759" width="8.90625" style="695" customWidth="1"/>
    <col min="10760" max="10760" width="18.90625" style="695" customWidth="1"/>
    <col min="10761" max="10761" width="12.6328125" style="695" customWidth="1"/>
    <col min="10762" max="10762" width="22.90625" style="695" customWidth="1"/>
    <col min="10763" max="11012" width="8.7265625" style="695"/>
    <col min="11013" max="11013" width="20.08984375" style="695" customWidth="1"/>
    <col min="11014" max="11014" width="18.90625" style="695" customWidth="1"/>
    <col min="11015" max="11015" width="8.90625" style="695" customWidth="1"/>
    <col min="11016" max="11016" width="18.90625" style="695" customWidth="1"/>
    <col min="11017" max="11017" width="12.6328125" style="695" customWidth="1"/>
    <col min="11018" max="11018" width="22.90625" style="695" customWidth="1"/>
    <col min="11019" max="11268" width="8.7265625" style="695"/>
    <col min="11269" max="11269" width="20.08984375" style="695" customWidth="1"/>
    <col min="11270" max="11270" width="18.90625" style="695" customWidth="1"/>
    <col min="11271" max="11271" width="8.90625" style="695" customWidth="1"/>
    <col min="11272" max="11272" width="18.90625" style="695" customWidth="1"/>
    <col min="11273" max="11273" width="12.6328125" style="695" customWidth="1"/>
    <col min="11274" max="11274" width="22.90625" style="695" customWidth="1"/>
    <col min="11275" max="11524" width="8.7265625" style="695"/>
    <col min="11525" max="11525" width="20.08984375" style="695" customWidth="1"/>
    <col min="11526" max="11526" width="18.90625" style="695" customWidth="1"/>
    <col min="11527" max="11527" width="8.90625" style="695" customWidth="1"/>
    <col min="11528" max="11528" width="18.90625" style="695" customWidth="1"/>
    <col min="11529" max="11529" width="12.6328125" style="695" customWidth="1"/>
    <col min="11530" max="11530" width="22.90625" style="695" customWidth="1"/>
    <col min="11531" max="11780" width="8.7265625" style="695"/>
    <col min="11781" max="11781" width="20.08984375" style="695" customWidth="1"/>
    <col min="11782" max="11782" width="18.90625" style="695" customWidth="1"/>
    <col min="11783" max="11783" width="8.90625" style="695" customWidth="1"/>
    <col min="11784" max="11784" width="18.90625" style="695" customWidth="1"/>
    <col min="11785" max="11785" width="12.6328125" style="695" customWidth="1"/>
    <col min="11786" max="11786" width="22.90625" style="695" customWidth="1"/>
    <col min="11787" max="12036" width="8.7265625" style="695"/>
    <col min="12037" max="12037" width="20.08984375" style="695" customWidth="1"/>
    <col min="12038" max="12038" width="18.90625" style="695" customWidth="1"/>
    <col min="12039" max="12039" width="8.90625" style="695" customWidth="1"/>
    <col min="12040" max="12040" width="18.90625" style="695" customWidth="1"/>
    <col min="12041" max="12041" width="12.6328125" style="695" customWidth="1"/>
    <col min="12042" max="12042" width="22.90625" style="695" customWidth="1"/>
    <col min="12043" max="12292" width="8.7265625" style="695"/>
    <col min="12293" max="12293" width="20.08984375" style="695" customWidth="1"/>
    <col min="12294" max="12294" width="18.90625" style="695" customWidth="1"/>
    <col min="12295" max="12295" width="8.90625" style="695" customWidth="1"/>
    <col min="12296" max="12296" width="18.90625" style="695" customWidth="1"/>
    <col min="12297" max="12297" width="12.6328125" style="695" customWidth="1"/>
    <col min="12298" max="12298" width="22.90625" style="695" customWidth="1"/>
    <col min="12299" max="12548" width="8.7265625" style="695"/>
    <col min="12549" max="12549" width="20.08984375" style="695" customWidth="1"/>
    <col min="12550" max="12550" width="18.90625" style="695" customWidth="1"/>
    <col min="12551" max="12551" width="8.90625" style="695" customWidth="1"/>
    <col min="12552" max="12552" width="18.90625" style="695" customWidth="1"/>
    <col min="12553" max="12553" width="12.6328125" style="695" customWidth="1"/>
    <col min="12554" max="12554" width="22.90625" style="695" customWidth="1"/>
    <col min="12555" max="12804" width="8.7265625" style="695"/>
    <col min="12805" max="12805" width="20.08984375" style="695" customWidth="1"/>
    <col min="12806" max="12806" width="18.90625" style="695" customWidth="1"/>
    <col min="12807" max="12807" width="8.90625" style="695" customWidth="1"/>
    <col min="12808" max="12808" width="18.90625" style="695" customWidth="1"/>
    <col min="12809" max="12809" width="12.6328125" style="695" customWidth="1"/>
    <col min="12810" max="12810" width="22.90625" style="695" customWidth="1"/>
    <col min="12811" max="13060" width="8.7265625" style="695"/>
    <col min="13061" max="13061" width="20.08984375" style="695" customWidth="1"/>
    <col min="13062" max="13062" width="18.90625" style="695" customWidth="1"/>
    <col min="13063" max="13063" width="8.90625" style="695" customWidth="1"/>
    <col min="13064" max="13064" width="18.90625" style="695" customWidth="1"/>
    <col min="13065" max="13065" width="12.6328125" style="695" customWidth="1"/>
    <col min="13066" max="13066" width="22.90625" style="695" customWidth="1"/>
    <col min="13067" max="13316" width="8.7265625" style="695"/>
    <col min="13317" max="13317" width="20.08984375" style="695" customWidth="1"/>
    <col min="13318" max="13318" width="18.90625" style="695" customWidth="1"/>
    <col min="13319" max="13319" width="8.90625" style="695" customWidth="1"/>
    <col min="13320" max="13320" width="18.90625" style="695" customWidth="1"/>
    <col min="13321" max="13321" width="12.6328125" style="695" customWidth="1"/>
    <col min="13322" max="13322" width="22.90625" style="695" customWidth="1"/>
    <col min="13323" max="13572" width="8.7265625" style="695"/>
    <col min="13573" max="13573" width="20.08984375" style="695" customWidth="1"/>
    <col min="13574" max="13574" width="18.90625" style="695" customWidth="1"/>
    <col min="13575" max="13575" width="8.90625" style="695" customWidth="1"/>
    <col min="13576" max="13576" width="18.90625" style="695" customWidth="1"/>
    <col min="13577" max="13577" width="12.6328125" style="695" customWidth="1"/>
    <col min="13578" max="13578" width="22.90625" style="695" customWidth="1"/>
    <col min="13579" max="13828" width="8.7265625" style="695"/>
    <col min="13829" max="13829" width="20.08984375" style="695" customWidth="1"/>
    <col min="13830" max="13830" width="18.90625" style="695" customWidth="1"/>
    <col min="13831" max="13831" width="8.90625" style="695" customWidth="1"/>
    <col min="13832" max="13832" width="18.90625" style="695" customWidth="1"/>
    <col min="13833" max="13833" width="12.6328125" style="695" customWidth="1"/>
    <col min="13834" max="13834" width="22.90625" style="695" customWidth="1"/>
    <col min="13835" max="14084" width="8.7265625" style="695"/>
    <col min="14085" max="14085" width="20.08984375" style="695" customWidth="1"/>
    <col min="14086" max="14086" width="18.90625" style="695" customWidth="1"/>
    <col min="14087" max="14087" width="8.90625" style="695" customWidth="1"/>
    <col min="14088" max="14088" width="18.90625" style="695" customWidth="1"/>
    <col min="14089" max="14089" width="12.6328125" style="695" customWidth="1"/>
    <col min="14090" max="14090" width="22.90625" style="695" customWidth="1"/>
    <col min="14091" max="14340" width="8.7265625" style="695"/>
    <col min="14341" max="14341" width="20.08984375" style="695" customWidth="1"/>
    <col min="14342" max="14342" width="18.90625" style="695" customWidth="1"/>
    <col min="14343" max="14343" width="8.90625" style="695" customWidth="1"/>
    <col min="14344" max="14344" width="18.90625" style="695" customWidth="1"/>
    <col min="14345" max="14345" width="12.6328125" style="695" customWidth="1"/>
    <col min="14346" max="14346" width="22.90625" style="695" customWidth="1"/>
    <col min="14347" max="14596" width="8.7265625" style="695"/>
    <col min="14597" max="14597" width="20.08984375" style="695" customWidth="1"/>
    <col min="14598" max="14598" width="18.90625" style="695" customWidth="1"/>
    <col min="14599" max="14599" width="8.90625" style="695" customWidth="1"/>
    <col min="14600" max="14600" width="18.90625" style="695" customWidth="1"/>
    <col min="14601" max="14601" width="12.6328125" style="695" customWidth="1"/>
    <col min="14602" max="14602" width="22.90625" style="695" customWidth="1"/>
    <col min="14603" max="14852" width="8.7265625" style="695"/>
    <col min="14853" max="14853" width="20.08984375" style="695" customWidth="1"/>
    <col min="14854" max="14854" width="18.90625" style="695" customWidth="1"/>
    <col min="14855" max="14855" width="8.90625" style="695" customWidth="1"/>
    <col min="14856" max="14856" width="18.90625" style="695" customWidth="1"/>
    <col min="14857" max="14857" width="12.6328125" style="695" customWidth="1"/>
    <col min="14858" max="14858" width="22.90625" style="695" customWidth="1"/>
    <col min="14859" max="15108" width="8.7265625" style="695"/>
    <col min="15109" max="15109" width="20.08984375" style="695" customWidth="1"/>
    <col min="15110" max="15110" width="18.90625" style="695" customWidth="1"/>
    <col min="15111" max="15111" width="8.90625" style="695" customWidth="1"/>
    <col min="15112" max="15112" width="18.90625" style="695" customWidth="1"/>
    <col min="15113" max="15113" width="12.6328125" style="695" customWidth="1"/>
    <col min="15114" max="15114" width="22.90625" style="695" customWidth="1"/>
    <col min="15115" max="15364" width="8.7265625" style="695"/>
    <col min="15365" max="15365" width="20.08984375" style="695" customWidth="1"/>
    <col min="15366" max="15366" width="18.90625" style="695" customWidth="1"/>
    <col min="15367" max="15367" width="8.90625" style="695" customWidth="1"/>
    <col min="15368" max="15368" width="18.90625" style="695" customWidth="1"/>
    <col min="15369" max="15369" width="12.6328125" style="695" customWidth="1"/>
    <col min="15370" max="15370" width="22.90625" style="695" customWidth="1"/>
    <col min="15371" max="15620" width="8.7265625" style="695"/>
    <col min="15621" max="15621" width="20.08984375" style="695" customWidth="1"/>
    <col min="15622" max="15622" width="18.90625" style="695" customWidth="1"/>
    <col min="15623" max="15623" width="8.90625" style="695" customWidth="1"/>
    <col min="15624" max="15624" width="18.90625" style="695" customWidth="1"/>
    <col min="15625" max="15625" width="12.6328125" style="695" customWidth="1"/>
    <col min="15626" max="15626" width="22.90625" style="695" customWidth="1"/>
    <col min="15627" max="15876" width="8.7265625" style="695"/>
    <col min="15877" max="15877" width="20.08984375" style="695" customWidth="1"/>
    <col min="15878" max="15878" width="18.90625" style="695" customWidth="1"/>
    <col min="15879" max="15879" width="8.90625" style="695" customWidth="1"/>
    <col min="15880" max="15880" width="18.90625" style="695" customWidth="1"/>
    <col min="15881" max="15881" width="12.6328125" style="695" customWidth="1"/>
    <col min="15882" max="15882" width="22.90625" style="695" customWidth="1"/>
    <col min="15883" max="16132" width="8.7265625" style="695"/>
    <col min="16133" max="16133" width="20.08984375" style="695" customWidth="1"/>
    <col min="16134" max="16134" width="18.90625" style="695" customWidth="1"/>
    <col min="16135" max="16135" width="8.90625" style="695" customWidth="1"/>
    <col min="16136" max="16136" width="18.90625" style="695" customWidth="1"/>
    <col min="16137" max="16137" width="12.6328125" style="695" customWidth="1"/>
    <col min="16138" max="16138" width="22.90625" style="695" customWidth="1"/>
    <col min="16139" max="16384" width="8.7265625" style="695"/>
  </cols>
  <sheetData>
    <row r="1" spans="1:27" ht="18.75" customHeight="1">
      <c r="I1" s="2380"/>
      <c r="J1" s="2380"/>
    </row>
    <row r="2" spans="1:27" ht="18.75" customHeight="1">
      <c r="B2" s="699" t="s">
        <v>1297</v>
      </c>
      <c r="I2" s="2380" t="s">
        <v>874</v>
      </c>
      <c r="J2" s="2380"/>
    </row>
    <row r="3" spans="1:27" s="697" customFormat="1">
      <c r="A3" s="696"/>
      <c r="R3" s="2381"/>
      <c r="S3" s="2381"/>
      <c r="T3" s="2381"/>
      <c r="U3" s="2381"/>
      <c r="V3" s="2381"/>
      <c r="W3" s="2381"/>
      <c r="X3" s="2381"/>
      <c r="Y3" s="2381"/>
      <c r="Z3" s="698"/>
      <c r="AA3" s="698"/>
    </row>
    <row r="4" spans="1:27" ht="32.25" customHeight="1">
      <c r="B4" s="2382" t="s">
        <v>875</v>
      </c>
      <c r="C4" s="2382"/>
      <c r="D4" s="2382"/>
      <c r="E4" s="2382"/>
      <c r="F4" s="2382"/>
      <c r="G4" s="2382"/>
      <c r="H4" s="2382"/>
      <c r="I4" s="2382"/>
      <c r="J4" s="2382"/>
    </row>
    <row r="5" spans="1:27" ht="15" customHeight="1" thickBot="1"/>
    <row r="6" spans="1:27" ht="36.75" customHeight="1">
      <c r="A6" s="699"/>
      <c r="B6" s="700" t="s">
        <v>153</v>
      </c>
      <c r="C6" s="2383"/>
      <c r="D6" s="2384"/>
      <c r="E6" s="2384"/>
      <c r="F6" s="2384"/>
      <c r="G6" s="2384"/>
      <c r="H6" s="2384"/>
      <c r="I6" s="2384"/>
      <c r="J6" s="2385"/>
    </row>
    <row r="7" spans="1:27" ht="36.75" customHeight="1" thickBot="1">
      <c r="A7" s="699"/>
      <c r="B7" s="701" t="s">
        <v>73</v>
      </c>
      <c r="C7" s="2377" t="s">
        <v>876</v>
      </c>
      <c r="D7" s="2378"/>
      <c r="E7" s="2378"/>
      <c r="F7" s="2378"/>
      <c r="G7" s="2378"/>
      <c r="H7" s="2378"/>
      <c r="I7" s="2378"/>
      <c r="J7" s="2379"/>
    </row>
    <row r="8" spans="1:27" ht="16.5" customHeight="1">
      <c r="A8" s="699"/>
      <c r="B8" s="699"/>
      <c r="C8" s="699"/>
      <c r="D8" s="699"/>
      <c r="E8" s="699"/>
      <c r="F8" s="699"/>
      <c r="G8" s="699"/>
      <c r="H8" s="699"/>
      <c r="I8" s="699"/>
      <c r="J8" s="699"/>
    </row>
    <row r="9" spans="1:27" ht="16.5" customHeight="1" thickBot="1">
      <c r="A9" s="699"/>
      <c r="B9" s="699" t="s">
        <v>877</v>
      </c>
      <c r="C9" s="699"/>
      <c r="D9" s="699"/>
      <c r="E9" s="699"/>
      <c r="F9" s="699"/>
      <c r="G9" s="699"/>
      <c r="H9" s="699"/>
      <c r="I9" s="699"/>
      <c r="J9" s="699"/>
    </row>
    <row r="10" spans="1:27" ht="80.25" customHeight="1">
      <c r="A10" s="699"/>
      <c r="B10" s="2386" t="s">
        <v>878</v>
      </c>
      <c r="C10" s="2387"/>
      <c r="D10" s="2387"/>
      <c r="E10" s="2387"/>
      <c r="F10" s="2387"/>
      <c r="G10" s="2387"/>
      <c r="H10" s="2387"/>
      <c r="I10" s="2387"/>
      <c r="J10" s="2388"/>
    </row>
    <row r="11" spans="1:27" ht="21" customHeight="1">
      <c r="A11" s="699"/>
      <c r="B11" s="2389" t="s">
        <v>879</v>
      </c>
      <c r="C11" s="2392" t="s">
        <v>880</v>
      </c>
      <c r="D11" s="2393"/>
      <c r="E11" s="2394"/>
      <c r="F11" s="2401" t="s">
        <v>881</v>
      </c>
      <c r="G11" s="2403" t="s">
        <v>882</v>
      </c>
      <c r="H11" s="2404"/>
      <c r="I11" s="2404"/>
      <c r="J11" s="2405"/>
    </row>
    <row r="12" spans="1:27" ht="36.75" customHeight="1">
      <c r="A12" s="699"/>
      <c r="B12" s="2390"/>
      <c r="C12" s="2395"/>
      <c r="D12" s="2396"/>
      <c r="E12" s="2397"/>
      <c r="F12" s="2402"/>
      <c r="G12" s="2395"/>
      <c r="H12" s="2396"/>
      <c r="I12" s="2396"/>
      <c r="J12" s="2406"/>
    </row>
    <row r="13" spans="1:27" ht="36.75" customHeight="1">
      <c r="A13" s="699"/>
      <c r="B13" s="2390"/>
      <c r="C13" s="2395"/>
      <c r="D13" s="2396"/>
      <c r="E13" s="2397"/>
      <c r="F13" s="2402"/>
      <c r="G13" s="2407" t="s">
        <v>883</v>
      </c>
      <c r="H13" s="2407"/>
      <c r="I13" s="2407" t="s">
        <v>885</v>
      </c>
      <c r="J13" s="2408"/>
    </row>
    <row r="14" spans="1:27" ht="36.75" customHeight="1">
      <c r="A14" s="699"/>
      <c r="B14" s="2390"/>
      <c r="C14" s="2395"/>
      <c r="D14" s="2396"/>
      <c r="E14" s="2397"/>
      <c r="F14" s="2402"/>
      <c r="G14" s="2409" t="s">
        <v>886</v>
      </c>
      <c r="H14" s="2409"/>
      <c r="I14" s="2407" t="s">
        <v>887</v>
      </c>
      <c r="J14" s="2408"/>
    </row>
    <row r="15" spans="1:27" ht="21" customHeight="1">
      <c r="A15" s="699"/>
      <c r="B15" s="2390"/>
      <c r="C15" s="2395"/>
      <c r="D15" s="2396"/>
      <c r="E15" s="2397"/>
      <c r="F15" s="2401" t="s">
        <v>888</v>
      </c>
      <c r="G15" s="2403" t="s">
        <v>882</v>
      </c>
      <c r="H15" s="2404"/>
      <c r="I15" s="2404"/>
      <c r="J15" s="2405"/>
    </row>
    <row r="16" spans="1:27" ht="36.75" customHeight="1">
      <c r="A16" s="699"/>
      <c r="B16" s="2390"/>
      <c r="C16" s="2395"/>
      <c r="D16" s="2396"/>
      <c r="E16" s="2397"/>
      <c r="F16" s="2402"/>
      <c r="G16" s="2395"/>
      <c r="H16" s="2396"/>
      <c r="I16" s="2396"/>
      <c r="J16" s="2406"/>
    </row>
    <row r="17" spans="1:11" ht="36.75" customHeight="1">
      <c r="A17" s="699"/>
      <c r="B17" s="2390"/>
      <c r="C17" s="2395"/>
      <c r="D17" s="2396"/>
      <c r="E17" s="2397"/>
      <c r="F17" s="2402"/>
      <c r="G17" s="2407" t="s">
        <v>883</v>
      </c>
      <c r="H17" s="2407"/>
      <c r="I17" s="2407" t="s">
        <v>885</v>
      </c>
      <c r="J17" s="2408"/>
    </row>
    <row r="18" spans="1:11" ht="36.75" customHeight="1">
      <c r="A18" s="699"/>
      <c r="B18" s="2391"/>
      <c r="C18" s="2398"/>
      <c r="D18" s="2399"/>
      <c r="E18" s="2400"/>
      <c r="F18" s="2410"/>
      <c r="G18" s="2409" t="s">
        <v>886</v>
      </c>
      <c r="H18" s="2409"/>
      <c r="I18" s="2407" t="s">
        <v>887</v>
      </c>
      <c r="J18" s="2408"/>
    </row>
    <row r="19" spans="1:11" ht="29.25" customHeight="1">
      <c r="A19" s="699"/>
      <c r="B19" s="2411" t="s">
        <v>889</v>
      </c>
      <c r="C19" s="2413" t="s">
        <v>890</v>
      </c>
      <c r="D19" s="2414"/>
      <c r="E19" s="2415"/>
      <c r="F19" s="2419" t="s">
        <v>891</v>
      </c>
      <c r="G19" s="2414"/>
      <c r="H19" s="2414"/>
      <c r="I19" s="2413" t="s">
        <v>892</v>
      </c>
      <c r="J19" s="2420"/>
    </row>
    <row r="20" spans="1:11" ht="30.75" customHeight="1" thickBot="1">
      <c r="A20" s="699"/>
      <c r="B20" s="2412"/>
      <c r="C20" s="2416"/>
      <c r="D20" s="2417"/>
      <c r="E20" s="2418"/>
      <c r="F20" s="2417"/>
      <c r="G20" s="2417"/>
      <c r="H20" s="2417"/>
      <c r="I20" s="2416"/>
      <c r="J20" s="2421"/>
    </row>
    <row r="21" spans="1:11" ht="30.75" customHeight="1" thickBot="1">
      <c r="A21" s="699"/>
      <c r="B21" s="702" t="s">
        <v>893</v>
      </c>
      <c r="C21" s="699"/>
      <c r="D21" s="699"/>
      <c r="E21" s="703" t="str">
        <f t="array" ref="E21">IF(AND(2&gt;=I23:I25,8&lt;=I23:I25),"規定されている定員を超過しています。","")</f>
        <v/>
      </c>
      <c r="F21" s="703"/>
      <c r="G21" s="703"/>
      <c r="H21" s="703"/>
      <c r="I21" s="699"/>
      <c r="J21" s="699"/>
    </row>
    <row r="22" spans="1:11" ht="46.5" customHeight="1" thickBot="1">
      <c r="A22" s="699"/>
      <c r="B22" s="2422"/>
      <c r="C22" s="2423"/>
      <c r="D22" s="2424" t="s">
        <v>894</v>
      </c>
      <c r="E22" s="2425"/>
      <c r="F22" s="2425"/>
      <c r="G22" s="2425"/>
      <c r="H22" s="2426"/>
      <c r="I22" s="704" t="s">
        <v>895</v>
      </c>
      <c r="J22" s="705" t="s">
        <v>896</v>
      </c>
    </row>
    <row r="23" spans="1:11" ht="29.25" customHeight="1">
      <c r="A23" s="699"/>
      <c r="B23" s="2427" t="s">
        <v>897</v>
      </c>
      <c r="C23" s="706" t="s">
        <v>898</v>
      </c>
      <c r="D23" s="2430"/>
      <c r="E23" s="2431"/>
      <c r="F23" s="2431"/>
      <c r="G23" s="2431"/>
      <c r="H23" s="2432"/>
      <c r="I23" s="707"/>
      <c r="J23" s="708"/>
    </row>
    <row r="24" spans="1:11" ht="29.25" customHeight="1">
      <c r="A24" s="699"/>
      <c r="B24" s="2428"/>
      <c r="C24" s="709" t="s">
        <v>899</v>
      </c>
      <c r="D24" s="2433"/>
      <c r="E24" s="2434"/>
      <c r="F24" s="2434"/>
      <c r="G24" s="2434"/>
      <c r="H24" s="2435"/>
      <c r="I24" s="710"/>
      <c r="J24" s="711"/>
    </row>
    <row r="25" spans="1:11" ht="29.25" customHeight="1" thickBot="1">
      <c r="A25" s="699"/>
      <c r="B25" s="2428"/>
      <c r="C25" s="712" t="s">
        <v>900</v>
      </c>
      <c r="D25" s="2436"/>
      <c r="E25" s="2437"/>
      <c r="F25" s="2437"/>
      <c r="G25" s="2437"/>
      <c r="H25" s="2438"/>
      <c r="I25" s="713"/>
      <c r="J25" s="714"/>
    </row>
    <row r="26" spans="1:11" ht="29.25" customHeight="1" thickBot="1">
      <c r="A26" s="699"/>
      <c r="B26" s="2429"/>
      <c r="C26" s="2439" t="s">
        <v>901</v>
      </c>
      <c r="D26" s="2439"/>
      <c r="E26" s="2439"/>
      <c r="F26" s="2439"/>
      <c r="G26" s="2439"/>
      <c r="H26" s="2439"/>
      <c r="I26" s="715">
        <f>SUM(I23:I25)</f>
        <v>0</v>
      </c>
      <c r="J26" s="716">
        <f>SUM(J23:J25)</f>
        <v>0</v>
      </c>
    </row>
    <row r="27" spans="1:11" ht="29.25" customHeight="1" thickBot="1">
      <c r="A27" s="699"/>
      <c r="B27" s="717"/>
      <c r="C27" s="717"/>
      <c r="D27" s="718"/>
      <c r="E27" s="718"/>
      <c r="F27" s="718"/>
      <c r="G27" s="718"/>
      <c r="H27" s="718"/>
      <c r="I27" s="719" t="str">
        <f>(IF(OR(I26&lt;=1,I26&gt;=8),"↑住居の定員が規定の定員数を満たしていません。",""))</f>
        <v>↑住居の定員が規定の定員数を満たしていません。</v>
      </c>
      <c r="J27" s="720"/>
      <c r="K27" s="721"/>
    </row>
    <row r="28" spans="1:11" ht="29.25" customHeight="1">
      <c r="A28" s="699"/>
      <c r="B28" s="2427" t="s">
        <v>902</v>
      </c>
      <c r="C28" s="722" t="s">
        <v>898</v>
      </c>
      <c r="D28" s="2430"/>
      <c r="E28" s="2431"/>
      <c r="F28" s="2431"/>
      <c r="G28" s="2431"/>
      <c r="H28" s="2432"/>
      <c r="I28" s="707"/>
      <c r="J28" s="708">
        <v>1</v>
      </c>
    </row>
    <row r="29" spans="1:11" ht="29.25" customHeight="1">
      <c r="A29" s="699"/>
      <c r="B29" s="2428"/>
      <c r="C29" s="723" t="s">
        <v>899</v>
      </c>
      <c r="D29" s="2433"/>
      <c r="E29" s="2434"/>
      <c r="F29" s="2434"/>
      <c r="G29" s="2434"/>
      <c r="H29" s="2435"/>
      <c r="I29" s="710"/>
      <c r="J29" s="711"/>
    </row>
    <row r="30" spans="1:11" ht="29.25" customHeight="1" thickBot="1">
      <c r="A30" s="699"/>
      <c r="B30" s="2428"/>
      <c r="C30" s="724" t="s">
        <v>900</v>
      </c>
      <c r="D30" s="2436"/>
      <c r="E30" s="2437"/>
      <c r="F30" s="2437"/>
      <c r="G30" s="2437"/>
      <c r="H30" s="2438"/>
      <c r="I30" s="713"/>
      <c r="J30" s="714"/>
    </row>
    <row r="31" spans="1:11" ht="29.25" customHeight="1" thickBot="1">
      <c r="A31" s="699"/>
      <c r="B31" s="2429"/>
      <c r="C31" s="2439" t="s">
        <v>901</v>
      </c>
      <c r="D31" s="2439"/>
      <c r="E31" s="2439"/>
      <c r="F31" s="2439"/>
      <c r="G31" s="2439"/>
      <c r="H31" s="2439"/>
      <c r="I31" s="715">
        <f>SUM(I28:I30)</f>
        <v>0</v>
      </c>
      <c r="J31" s="716">
        <f>SUM(J28:J30)</f>
        <v>1</v>
      </c>
    </row>
    <row r="32" spans="1:11" ht="29.25" customHeight="1" thickBot="1">
      <c r="A32" s="699"/>
      <c r="B32" s="717"/>
      <c r="C32" s="717"/>
      <c r="D32" s="718"/>
      <c r="E32" s="718"/>
      <c r="F32" s="718"/>
      <c r="G32" s="718"/>
      <c r="H32" s="718"/>
      <c r="I32" s="719" t="str">
        <f>(IF(OR(I31&lt;=1,I31&gt;=8),"↑住居の定員が規定の定員数を満たしていません。",""))</f>
        <v>↑住居の定員が規定の定員数を満たしていません。</v>
      </c>
      <c r="J32" s="720"/>
      <c r="K32" s="721"/>
    </row>
    <row r="33" spans="1:11" ht="29.25" customHeight="1">
      <c r="A33" s="699"/>
      <c r="B33" s="2427" t="s">
        <v>903</v>
      </c>
      <c r="C33" s="722" t="s">
        <v>898</v>
      </c>
      <c r="D33" s="2440"/>
      <c r="E33" s="2441"/>
      <c r="F33" s="2441"/>
      <c r="G33" s="2441"/>
      <c r="H33" s="2441"/>
      <c r="I33" s="707"/>
      <c r="J33" s="708">
        <v>1</v>
      </c>
    </row>
    <row r="34" spans="1:11" ht="29.25" customHeight="1">
      <c r="A34" s="699"/>
      <c r="B34" s="2428"/>
      <c r="C34" s="723" t="s">
        <v>899</v>
      </c>
      <c r="D34" s="2442"/>
      <c r="E34" s="2443"/>
      <c r="F34" s="2443"/>
      <c r="G34" s="2443"/>
      <c r="H34" s="2443"/>
      <c r="I34" s="710"/>
      <c r="J34" s="711"/>
    </row>
    <row r="35" spans="1:11" ht="29.25" customHeight="1" thickBot="1">
      <c r="A35" s="699"/>
      <c r="B35" s="2428"/>
      <c r="C35" s="724" t="s">
        <v>900</v>
      </c>
      <c r="D35" s="2444"/>
      <c r="E35" s="2445"/>
      <c r="F35" s="2445"/>
      <c r="G35" s="2445"/>
      <c r="H35" s="2445"/>
      <c r="I35" s="713"/>
      <c r="J35" s="714"/>
    </row>
    <row r="36" spans="1:11" ht="29.25" customHeight="1" thickBot="1">
      <c r="A36" s="699"/>
      <c r="B36" s="2429"/>
      <c r="C36" s="2439" t="s">
        <v>901</v>
      </c>
      <c r="D36" s="2439"/>
      <c r="E36" s="2439"/>
      <c r="F36" s="2439"/>
      <c r="G36" s="2439"/>
      <c r="H36" s="2439"/>
      <c r="I36" s="715">
        <f>SUM(I33:I35)</f>
        <v>0</v>
      </c>
      <c r="J36" s="716">
        <f>SUM(J33:J35)</f>
        <v>1</v>
      </c>
    </row>
    <row r="37" spans="1:11" ht="29.25" customHeight="1" thickBot="1">
      <c r="A37" s="699"/>
      <c r="B37" s="717"/>
      <c r="C37" s="717"/>
      <c r="D37" s="718"/>
      <c r="E37" s="718"/>
      <c r="F37" s="718"/>
      <c r="G37" s="718"/>
      <c r="H37" s="718"/>
      <c r="I37" s="719" t="str">
        <f>(IF(OR(I36&lt;=1,I36&gt;=8),"↑住居の定員が規定の定員数を満たしていません。",""))</f>
        <v>↑住居の定員が規定の定員数を満たしていません。</v>
      </c>
      <c r="J37" s="720"/>
      <c r="K37" s="721"/>
    </row>
    <row r="38" spans="1:11" ht="29.25" customHeight="1">
      <c r="A38" s="699"/>
      <c r="B38" s="2427" t="s">
        <v>904</v>
      </c>
      <c r="C38" s="722" t="s">
        <v>898</v>
      </c>
      <c r="D38" s="2440"/>
      <c r="E38" s="2441"/>
      <c r="F38" s="2441"/>
      <c r="G38" s="2441"/>
      <c r="H38" s="2441"/>
      <c r="I38" s="707"/>
      <c r="J38" s="708">
        <v>1</v>
      </c>
    </row>
    <row r="39" spans="1:11" ht="29.25" customHeight="1">
      <c r="A39" s="699"/>
      <c r="B39" s="2428"/>
      <c r="C39" s="723" t="s">
        <v>899</v>
      </c>
      <c r="D39" s="2442"/>
      <c r="E39" s="2443"/>
      <c r="F39" s="2443"/>
      <c r="G39" s="2443"/>
      <c r="H39" s="2443"/>
      <c r="I39" s="710"/>
      <c r="J39" s="711"/>
    </row>
    <row r="40" spans="1:11" ht="29.25" customHeight="1" thickBot="1">
      <c r="A40" s="699"/>
      <c r="B40" s="2428"/>
      <c r="C40" s="724" t="s">
        <v>900</v>
      </c>
      <c r="D40" s="2444"/>
      <c r="E40" s="2445"/>
      <c r="F40" s="2445"/>
      <c r="G40" s="2445"/>
      <c r="H40" s="2445"/>
      <c r="I40" s="713"/>
      <c r="J40" s="714"/>
    </row>
    <row r="41" spans="1:11" ht="29.25" customHeight="1" thickBot="1">
      <c r="A41" s="699"/>
      <c r="B41" s="2429"/>
      <c r="C41" s="2439" t="s">
        <v>901</v>
      </c>
      <c r="D41" s="2439"/>
      <c r="E41" s="2439"/>
      <c r="F41" s="2439"/>
      <c r="G41" s="2439"/>
      <c r="H41" s="2439"/>
      <c r="I41" s="715">
        <f>SUM(I38:I40)</f>
        <v>0</v>
      </c>
      <c r="J41" s="716">
        <f>SUM(J38:J40)</f>
        <v>1</v>
      </c>
    </row>
    <row r="42" spans="1:11" ht="29.25" customHeight="1">
      <c r="B42" s="699"/>
      <c r="C42" s="699"/>
      <c r="D42" s="699"/>
      <c r="E42" s="699"/>
      <c r="F42" s="699"/>
      <c r="G42" s="699"/>
      <c r="H42" s="699"/>
      <c r="I42" s="719" t="str">
        <f>(IF(OR(I41&lt;=1,I41&gt;=8),"↑住居の定員が規定の定員数を満たしていません。",""))</f>
        <v>↑住居の定員が規定の定員数を満たしていません。</v>
      </c>
      <c r="J42" s="699"/>
    </row>
    <row r="43" spans="1:11" ht="28.5" customHeight="1">
      <c r="B43" s="699" t="s">
        <v>905</v>
      </c>
      <c r="C43" s="699"/>
      <c r="D43" s="699"/>
      <c r="E43" s="699"/>
      <c r="F43" s="699"/>
      <c r="G43" s="699"/>
      <c r="H43" s="699"/>
      <c r="I43" s="699"/>
      <c r="J43" s="699"/>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4"/>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rintOptions horizontalCentered="1"/>
  <pageMargins left="0.35433070866141736" right="0.35433070866141736" top="0.59055118110236227" bottom="0.39370078740157483" header="0.51181102362204722" footer="0.51181102362204722"/>
  <pageSetup paperSize="9" scale="63"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ECE95-8922-4BF1-A2CC-167AB844D1AD}">
  <sheetPr>
    <tabColor theme="3" tint="0.59999389629810485"/>
  </sheetPr>
  <dimension ref="A1:BE57"/>
  <sheetViews>
    <sheetView view="pageBreakPreview" zoomScale="115" zoomScaleNormal="115" zoomScaleSheetLayoutView="115" workbookViewId="0">
      <selection activeCell="BF6" sqref="BF6"/>
    </sheetView>
  </sheetViews>
  <sheetFormatPr defaultColWidth="8.90625" defaultRowHeight="12"/>
  <cols>
    <col min="1" max="56" width="1.7265625" style="499" customWidth="1"/>
    <col min="57" max="59" width="8.90625" style="499" customWidth="1"/>
    <col min="60" max="16384" width="8.90625" style="499"/>
  </cols>
  <sheetData>
    <row r="1" spans="1:56" ht="13.9" customHeight="1">
      <c r="A1" s="649" t="s">
        <v>1296</v>
      </c>
    </row>
    <row r="2" spans="1:56" ht="13.9" customHeight="1">
      <c r="AP2" s="2446" t="s">
        <v>785</v>
      </c>
      <c r="AQ2" s="2446"/>
      <c r="AR2" s="2446"/>
      <c r="AS2" s="2450"/>
      <c r="AT2" s="2450"/>
      <c r="AU2" s="2446" t="s">
        <v>786</v>
      </c>
      <c r="AV2" s="2446"/>
      <c r="AW2" s="2450"/>
      <c r="AX2" s="2450"/>
      <c r="AY2" s="2446" t="s">
        <v>787</v>
      </c>
      <c r="AZ2" s="2446"/>
      <c r="BA2" s="2450"/>
      <c r="BB2" s="2450"/>
      <c r="BC2" s="2446" t="s">
        <v>788</v>
      </c>
      <c r="BD2" s="2446"/>
    </row>
    <row r="3" spans="1:56" ht="13.9" customHeight="1"/>
    <row r="4" spans="1:56" ht="13.9" customHeight="1">
      <c r="Q4" s="499" t="s">
        <v>771</v>
      </c>
    </row>
    <row r="5" spans="1:56" ht="13.9" customHeight="1"/>
    <row r="6" spans="1:56" ht="13.9" customHeight="1">
      <c r="C6" s="499" t="s">
        <v>789</v>
      </c>
      <c r="AI6" s="499" t="s">
        <v>790</v>
      </c>
    </row>
    <row r="7" spans="1:56" ht="13.9" customHeight="1">
      <c r="E7" s="2447" t="s">
        <v>791</v>
      </c>
      <c r="F7" s="2447"/>
      <c r="G7" s="2447"/>
      <c r="H7" s="2447"/>
      <c r="I7" s="2447"/>
      <c r="J7" s="2447"/>
      <c r="K7" s="2447"/>
      <c r="L7" s="2448"/>
      <c r="M7" s="2448"/>
      <c r="N7" s="2448"/>
      <c r="O7" s="2448"/>
      <c r="P7" s="2448"/>
      <c r="Q7" s="2448"/>
      <c r="R7" s="2448"/>
      <c r="S7" s="2448"/>
      <c r="T7" s="2448"/>
      <c r="U7" s="2448"/>
      <c r="V7" s="2448"/>
      <c r="W7" s="2448"/>
      <c r="X7" s="2448"/>
      <c r="Y7" s="2448"/>
      <c r="Z7" s="2448"/>
      <c r="AA7" s="2448"/>
      <c r="AB7" s="2448"/>
      <c r="AC7" s="2448"/>
      <c r="AD7" s="2448"/>
      <c r="AK7" s="2449"/>
      <c r="AL7" s="2449"/>
      <c r="AM7" s="2449"/>
      <c r="AN7" s="2447" t="s">
        <v>792</v>
      </c>
      <c r="AO7" s="2447"/>
      <c r="AP7" s="2447"/>
      <c r="AQ7" s="2447"/>
      <c r="AR7" s="2447"/>
      <c r="AS7" s="2447"/>
      <c r="AT7" s="2447"/>
      <c r="AU7" s="2447"/>
      <c r="AV7" s="2447"/>
      <c r="AW7" s="2447"/>
      <c r="AX7" s="2447"/>
      <c r="AY7" s="2447"/>
    </row>
    <row r="8" spans="1:56" ht="13.9" customHeight="1">
      <c r="E8" s="2447" t="s">
        <v>793</v>
      </c>
      <c r="F8" s="2447"/>
      <c r="G8" s="2447"/>
      <c r="H8" s="2447"/>
      <c r="I8" s="2447"/>
      <c r="J8" s="2447"/>
      <c r="K8" s="2447"/>
      <c r="L8" s="2448"/>
      <c r="M8" s="2448"/>
      <c r="N8" s="2448"/>
      <c r="O8" s="2448"/>
      <c r="P8" s="2448"/>
      <c r="Q8" s="2448"/>
      <c r="R8" s="2448"/>
      <c r="S8" s="2448"/>
      <c r="T8" s="2448"/>
      <c r="U8" s="2448"/>
      <c r="V8" s="2448"/>
      <c r="W8" s="2448"/>
      <c r="X8" s="2448"/>
      <c r="Y8" s="2448"/>
      <c r="Z8" s="2448"/>
      <c r="AA8" s="2448"/>
      <c r="AB8" s="2448"/>
      <c r="AC8" s="2448"/>
      <c r="AD8" s="2448"/>
      <c r="AK8" s="2449"/>
      <c r="AL8" s="2449"/>
      <c r="AM8" s="2449"/>
      <c r="AN8" s="2447" t="s">
        <v>794</v>
      </c>
      <c r="AO8" s="2447"/>
      <c r="AP8" s="2447"/>
      <c r="AQ8" s="2447"/>
      <c r="AR8" s="2447"/>
      <c r="AS8" s="2447"/>
      <c r="AT8" s="2447"/>
      <c r="AU8" s="2447"/>
      <c r="AV8" s="2447"/>
      <c r="AW8" s="2447"/>
      <c r="AX8" s="2447"/>
      <c r="AY8" s="2447"/>
    </row>
    <row r="9" spans="1:56" ht="13.9" customHeight="1">
      <c r="E9" s="2447" t="s">
        <v>698</v>
      </c>
      <c r="F9" s="2447"/>
      <c r="G9" s="2447"/>
      <c r="H9" s="2447"/>
      <c r="I9" s="2447"/>
      <c r="J9" s="2447"/>
      <c r="K9" s="2447"/>
      <c r="L9" s="2448"/>
      <c r="M9" s="2448"/>
      <c r="N9" s="2448"/>
      <c r="O9" s="2448"/>
      <c r="P9" s="2448"/>
      <c r="Q9" s="2448"/>
      <c r="R9" s="2448"/>
      <c r="S9" s="2448"/>
      <c r="T9" s="2448"/>
      <c r="U9" s="2448"/>
      <c r="V9" s="2447" t="s">
        <v>471</v>
      </c>
      <c r="W9" s="2447"/>
      <c r="X9" s="2447"/>
      <c r="Y9" s="2459"/>
      <c r="Z9" s="2459"/>
      <c r="AA9" s="2459"/>
      <c r="AB9" s="2459"/>
      <c r="AC9" s="2447" t="s">
        <v>806</v>
      </c>
      <c r="AD9" s="2447"/>
      <c r="AJ9" s="652"/>
      <c r="AK9" s="725" t="s">
        <v>796</v>
      </c>
      <c r="AL9" s="652"/>
      <c r="AM9" s="652"/>
      <c r="AN9" s="652"/>
      <c r="AO9" s="652"/>
      <c r="AP9" s="652"/>
      <c r="AQ9" s="652"/>
      <c r="AR9" s="652"/>
      <c r="AS9" s="652"/>
      <c r="AT9" s="652"/>
      <c r="AU9" s="652"/>
    </row>
    <row r="10" spans="1:56" ht="13.9" customHeight="1">
      <c r="C10" s="652"/>
      <c r="D10" s="652"/>
      <c r="E10" s="652"/>
      <c r="F10" s="652"/>
      <c r="G10" s="652"/>
      <c r="H10" s="652"/>
      <c r="I10" s="652"/>
      <c r="J10" s="652"/>
      <c r="K10" s="652"/>
      <c r="L10" s="652"/>
      <c r="M10" s="652"/>
      <c r="N10" s="652"/>
      <c r="O10" s="652"/>
      <c r="P10" s="652"/>
      <c r="Q10" s="652"/>
      <c r="R10" s="652"/>
      <c r="S10" s="652"/>
      <c r="T10" s="652"/>
      <c r="U10" s="652"/>
      <c r="V10" s="652"/>
      <c r="W10" s="652"/>
      <c r="X10" s="652"/>
      <c r="Y10" s="652"/>
      <c r="Z10" s="652"/>
      <c r="AA10" s="652"/>
      <c r="AB10" s="652"/>
      <c r="AH10" s="652"/>
      <c r="AI10" s="652"/>
      <c r="AJ10" s="652"/>
      <c r="AK10" s="650" t="str">
        <f>IF(COUNTIF(AK6:AM8,"○")&gt;1,"いづれか１つを選択してください。","")</f>
        <v/>
      </c>
      <c r="AL10" s="652"/>
      <c r="AM10" s="652"/>
      <c r="AN10" s="652"/>
      <c r="AO10" s="652"/>
      <c r="AP10" s="652"/>
      <c r="AQ10" s="652"/>
      <c r="AR10" s="652"/>
      <c r="AS10" s="652"/>
      <c r="AT10" s="652"/>
      <c r="AU10" s="652"/>
    </row>
    <row r="11" spans="1:56" ht="13.9" customHeight="1">
      <c r="C11" s="499" t="s">
        <v>906</v>
      </c>
      <c r="AH11" s="499" t="s">
        <v>907</v>
      </c>
    </row>
    <row r="12" spans="1:56" ht="13.9" customHeight="1">
      <c r="E12" s="2449"/>
      <c r="F12" s="2449"/>
      <c r="G12" s="2449"/>
      <c r="H12" s="2460" t="s">
        <v>908</v>
      </c>
      <c r="I12" s="2460"/>
      <c r="J12" s="2460"/>
      <c r="K12" s="2460"/>
      <c r="L12" s="2460"/>
      <c r="M12" s="2460"/>
      <c r="N12" s="2460"/>
      <c r="O12" s="2460"/>
      <c r="P12" s="2460"/>
      <c r="Q12" s="2460"/>
      <c r="R12" s="2460"/>
      <c r="S12" s="2460"/>
      <c r="T12" s="2460"/>
      <c r="U12" s="2460"/>
      <c r="V12" s="2460"/>
      <c r="W12" s="2460"/>
      <c r="X12" s="2460"/>
      <c r="Y12" s="2460"/>
      <c r="Z12" s="2460"/>
      <c r="AA12" s="2460"/>
      <c r="AB12" s="2460"/>
      <c r="AC12" s="2460"/>
      <c r="AD12" s="2460"/>
      <c r="AE12" s="2460"/>
      <c r="AF12" s="2460"/>
      <c r="AI12" s="651"/>
      <c r="AK12" s="2451" t="s">
        <v>909</v>
      </c>
      <c r="AL12" s="2452"/>
      <c r="AM12" s="2452"/>
      <c r="AN12" s="2453"/>
      <c r="AO12" s="2454"/>
      <c r="AP12" s="2455"/>
      <c r="AQ12" s="2455"/>
      <c r="AR12" s="2456" t="s">
        <v>806</v>
      </c>
      <c r="AS12" s="2457"/>
      <c r="AT12" s="2458" t="s">
        <v>910</v>
      </c>
      <c r="AU12" s="2456"/>
      <c r="AV12" s="2456"/>
      <c r="AW12" s="2457"/>
      <c r="AX12" s="2454"/>
      <c r="AY12" s="2455"/>
      <c r="AZ12" s="2455"/>
      <c r="BA12" s="2456" t="s">
        <v>806</v>
      </c>
      <c r="BB12" s="2457"/>
    </row>
    <row r="13" spans="1:56" ht="13.9" customHeight="1">
      <c r="E13" s="2449"/>
      <c r="F13" s="2449"/>
      <c r="G13" s="2449"/>
      <c r="H13" s="2460" t="s">
        <v>911</v>
      </c>
      <c r="I13" s="2460"/>
      <c r="J13" s="2460"/>
      <c r="K13" s="2460"/>
      <c r="L13" s="2460"/>
      <c r="M13" s="2460"/>
      <c r="N13" s="2460"/>
      <c r="O13" s="2460"/>
      <c r="P13" s="2460"/>
      <c r="Q13" s="2460"/>
      <c r="R13" s="2460"/>
      <c r="S13" s="2460"/>
      <c r="T13" s="2460"/>
      <c r="U13" s="2460"/>
      <c r="V13" s="2460"/>
      <c r="W13" s="2460"/>
      <c r="X13" s="2460"/>
      <c r="Y13" s="2460"/>
      <c r="Z13" s="2460"/>
      <c r="AA13" s="2460"/>
      <c r="AB13" s="2460"/>
      <c r="AC13" s="2460"/>
      <c r="AD13" s="2460"/>
      <c r="AE13" s="2460"/>
      <c r="AF13" s="2460"/>
      <c r="AH13" s="651" t="str">
        <f>IF(E12="○","→","")</f>
        <v/>
      </c>
      <c r="AI13" s="651"/>
      <c r="AK13" s="2458" t="s">
        <v>912</v>
      </c>
      <c r="AL13" s="2456"/>
      <c r="AM13" s="2456"/>
      <c r="AN13" s="2457"/>
      <c r="AO13" s="2454"/>
      <c r="AP13" s="2455"/>
      <c r="AQ13" s="2455"/>
      <c r="AR13" s="2456" t="s">
        <v>806</v>
      </c>
      <c r="AS13" s="2457"/>
      <c r="AT13" s="2458" t="s">
        <v>913</v>
      </c>
      <c r="AU13" s="2456"/>
      <c r="AV13" s="2456"/>
      <c r="AW13" s="2457"/>
      <c r="AX13" s="2454"/>
      <c r="AY13" s="2455"/>
      <c r="AZ13" s="2455"/>
      <c r="BA13" s="2456" t="s">
        <v>806</v>
      </c>
      <c r="BB13" s="2457"/>
    </row>
    <row r="14" spans="1:56" ht="13.9" customHeight="1">
      <c r="E14" s="2449"/>
      <c r="F14" s="2449"/>
      <c r="G14" s="2449"/>
      <c r="H14" s="2460" t="s">
        <v>914</v>
      </c>
      <c r="I14" s="2460"/>
      <c r="J14" s="2460"/>
      <c r="K14" s="2460"/>
      <c r="L14" s="2460"/>
      <c r="M14" s="2460"/>
      <c r="N14" s="2460"/>
      <c r="O14" s="2460"/>
      <c r="P14" s="2460"/>
      <c r="Q14" s="2460"/>
      <c r="R14" s="2460"/>
      <c r="S14" s="2460"/>
      <c r="T14" s="2460"/>
      <c r="U14" s="2460"/>
      <c r="V14" s="2460"/>
      <c r="W14" s="2460"/>
      <c r="X14" s="2460"/>
      <c r="Y14" s="2460"/>
      <c r="Z14" s="2460"/>
      <c r="AA14" s="2460"/>
      <c r="AB14" s="2460"/>
      <c r="AC14" s="2460"/>
      <c r="AD14" s="2460"/>
      <c r="AE14" s="2460"/>
      <c r="AF14" s="2460"/>
      <c r="AH14" s="651"/>
      <c r="AI14" s="651"/>
      <c r="AK14" s="2458" t="s">
        <v>915</v>
      </c>
      <c r="AL14" s="2456"/>
      <c r="AM14" s="2456"/>
      <c r="AN14" s="2457"/>
      <c r="AO14" s="2454"/>
      <c r="AP14" s="2455"/>
      <c r="AQ14" s="2455"/>
      <c r="AR14" s="2456" t="s">
        <v>806</v>
      </c>
      <c r="AS14" s="2457"/>
      <c r="AT14" s="2458" t="s">
        <v>916</v>
      </c>
      <c r="AU14" s="2456"/>
      <c r="AV14" s="2456"/>
      <c r="AW14" s="2457"/>
      <c r="AX14" s="2454"/>
      <c r="AY14" s="2455"/>
      <c r="AZ14" s="2455"/>
      <c r="BA14" s="2456" t="s">
        <v>806</v>
      </c>
      <c r="BB14" s="2457"/>
    </row>
    <row r="15" spans="1:56" ht="13.9" customHeight="1">
      <c r="E15" s="726" t="s">
        <v>917</v>
      </c>
      <c r="F15" s="649"/>
      <c r="G15" s="649"/>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K15" s="649"/>
      <c r="AL15" s="649"/>
      <c r="AM15" s="649"/>
      <c r="AN15" s="649"/>
      <c r="AO15" s="653"/>
      <c r="AP15" s="653"/>
      <c r="AQ15" s="653"/>
      <c r="AR15" s="649"/>
      <c r="AS15" s="649"/>
      <c r="AT15" s="2458" t="s">
        <v>918</v>
      </c>
      <c r="AU15" s="2456"/>
      <c r="AV15" s="2456"/>
      <c r="AW15" s="2457"/>
      <c r="AX15" s="2462">
        <f>AO12+AO13+AO14+AX12+AX13+AX14</f>
        <v>0</v>
      </c>
      <c r="AY15" s="2463"/>
      <c r="AZ15" s="2463"/>
      <c r="BA15" s="2456" t="s">
        <v>806</v>
      </c>
      <c r="BB15" s="2457"/>
    </row>
    <row r="16" spans="1:56" ht="13.9" customHeight="1">
      <c r="E16" s="726" t="s">
        <v>919</v>
      </c>
      <c r="F16" s="649"/>
      <c r="G16" s="649"/>
      <c r="H16" s="649"/>
      <c r="I16" s="649"/>
      <c r="J16" s="649"/>
      <c r="K16" s="649"/>
      <c r="L16" s="649"/>
      <c r="M16" s="649"/>
      <c r="N16" s="649"/>
      <c r="O16" s="649"/>
      <c r="P16" s="649"/>
      <c r="Q16" s="649"/>
      <c r="R16" s="649"/>
      <c r="S16" s="649"/>
      <c r="T16" s="649"/>
      <c r="U16" s="649"/>
      <c r="V16" s="649"/>
      <c r="W16" s="649"/>
      <c r="X16" s="649"/>
      <c r="Y16" s="649"/>
      <c r="Z16" s="649"/>
      <c r="AA16" s="649"/>
      <c r="AB16" s="649"/>
      <c r="AC16" s="649"/>
      <c r="AD16" s="727" t="str">
        <f>IF(OR(E13="○",E14="○"),"↓","")</f>
        <v/>
      </c>
      <c r="AE16" s="623"/>
      <c r="AF16" s="649"/>
      <c r="AR16" s="652"/>
      <c r="AS16" s="652"/>
      <c r="AT16" s="728"/>
      <c r="AU16" s="728"/>
      <c r="AV16" s="728"/>
      <c r="AW16" s="728"/>
      <c r="AX16" s="728"/>
      <c r="AY16" s="728"/>
      <c r="AZ16" s="728"/>
      <c r="BA16" s="728"/>
      <c r="BB16" s="729" t="str">
        <f>IF(AND(AX15&lt;&gt;Y9,E12="○"),"「１　事業者名簿」の定員数と想定される利用者数が一致しません。","")</f>
        <v/>
      </c>
    </row>
    <row r="17" spans="3:53" ht="13.9" customHeight="1">
      <c r="E17" s="650" t="str">
        <f>IF(COUNTIF(E12:G14,"○")&gt;1,"いずれか１つを選択してください。","")</f>
        <v/>
      </c>
      <c r="AD17" s="651"/>
      <c r="AE17" s="651"/>
      <c r="AR17" s="652"/>
      <c r="AS17" s="652"/>
      <c r="AT17" s="652"/>
      <c r="AU17" s="652"/>
      <c r="AV17" s="652"/>
      <c r="AW17" s="652"/>
      <c r="AX17" s="652"/>
      <c r="AY17" s="652"/>
      <c r="AZ17" s="652"/>
    </row>
    <row r="18" spans="3:53" ht="13.9" customHeight="1">
      <c r="C18" s="499" t="s">
        <v>920</v>
      </c>
    </row>
    <row r="19" spans="3:53" ht="13.9" customHeight="1">
      <c r="E19" s="2447"/>
      <c r="F19" s="2447"/>
      <c r="G19" s="2447"/>
      <c r="H19" s="2447"/>
      <c r="I19" s="2447"/>
      <c r="J19" s="2447" t="s">
        <v>800</v>
      </c>
      <c r="K19" s="2447"/>
      <c r="L19" s="2447"/>
      <c r="M19" s="2447"/>
      <c r="N19" s="2447"/>
      <c r="O19" s="2447"/>
      <c r="P19" s="2447" t="s">
        <v>921</v>
      </c>
      <c r="Q19" s="2447"/>
      <c r="R19" s="2447"/>
      <c r="S19" s="2447"/>
      <c r="T19" s="2447"/>
      <c r="U19" s="2447"/>
      <c r="V19" s="2447"/>
      <c r="W19" s="2447"/>
      <c r="X19" s="2447"/>
      <c r="Y19" s="2447"/>
      <c r="Z19" s="2447"/>
      <c r="AA19" s="2447"/>
      <c r="AB19" s="2447"/>
      <c r="AC19" s="2447"/>
      <c r="AD19" s="2447"/>
      <c r="AE19" s="2447"/>
      <c r="AF19" s="2447"/>
      <c r="AG19" s="2447"/>
      <c r="AH19" s="2447"/>
      <c r="AI19" s="2447"/>
      <c r="AJ19" s="2447"/>
      <c r="AK19" s="2447"/>
      <c r="AL19" s="2447"/>
      <c r="AM19" s="2447"/>
      <c r="AN19" s="2447"/>
      <c r="AO19" s="2447"/>
      <c r="AP19" s="2447"/>
      <c r="AQ19" s="2447"/>
      <c r="AR19" s="2447"/>
      <c r="AS19" s="2447"/>
      <c r="AT19" s="2447"/>
      <c r="AU19" s="2447"/>
      <c r="AV19" s="2447"/>
      <c r="AW19" s="2447"/>
      <c r="AX19" s="2447"/>
    </row>
    <row r="20" spans="3:53" ht="13.9" customHeight="1">
      <c r="E20" s="2447"/>
      <c r="F20" s="2447"/>
      <c r="G20" s="2447"/>
      <c r="H20" s="2447"/>
      <c r="I20" s="2447"/>
      <c r="J20" s="2447"/>
      <c r="K20" s="2447"/>
      <c r="L20" s="2447"/>
      <c r="M20" s="2447"/>
      <c r="N20" s="2447"/>
      <c r="O20" s="2447"/>
      <c r="P20" s="2461" t="s">
        <v>909</v>
      </c>
      <c r="Q20" s="2461"/>
      <c r="R20" s="2461"/>
      <c r="S20" s="2461"/>
      <c r="T20" s="2461"/>
      <c r="U20" s="2447" t="s">
        <v>912</v>
      </c>
      <c r="V20" s="2447"/>
      <c r="W20" s="2447"/>
      <c r="X20" s="2447"/>
      <c r="Y20" s="2447"/>
      <c r="Z20" s="2447" t="s">
        <v>915</v>
      </c>
      <c r="AA20" s="2447"/>
      <c r="AB20" s="2447"/>
      <c r="AC20" s="2447"/>
      <c r="AD20" s="2447"/>
      <c r="AE20" s="2447" t="s">
        <v>910</v>
      </c>
      <c r="AF20" s="2447"/>
      <c r="AG20" s="2447"/>
      <c r="AH20" s="2447"/>
      <c r="AI20" s="2447"/>
      <c r="AJ20" s="2447" t="s">
        <v>913</v>
      </c>
      <c r="AK20" s="2447"/>
      <c r="AL20" s="2447"/>
      <c r="AM20" s="2447"/>
      <c r="AN20" s="2447"/>
      <c r="AO20" s="2447" t="s">
        <v>916</v>
      </c>
      <c r="AP20" s="2447"/>
      <c r="AQ20" s="2447"/>
      <c r="AR20" s="2447"/>
      <c r="AS20" s="2447"/>
      <c r="AT20" s="2447" t="s">
        <v>799</v>
      </c>
      <c r="AU20" s="2447"/>
      <c r="AV20" s="2447"/>
      <c r="AW20" s="2447"/>
      <c r="AX20" s="2447"/>
    </row>
    <row r="21" spans="3:53" ht="13.9" customHeight="1">
      <c r="E21" s="2447" t="s">
        <v>805</v>
      </c>
      <c r="F21" s="2447"/>
      <c r="G21" s="2447"/>
      <c r="H21" s="2447"/>
      <c r="I21" s="2447"/>
      <c r="J21" s="2468">
        <v>30</v>
      </c>
      <c r="K21" s="2469"/>
      <c r="L21" s="2469"/>
      <c r="M21" s="2469"/>
      <c r="N21" s="2470" t="s">
        <v>788</v>
      </c>
      <c r="O21" s="2471"/>
      <c r="P21" s="2472">
        <v>0</v>
      </c>
      <c r="Q21" s="2473"/>
      <c r="R21" s="2473"/>
      <c r="S21" s="2470" t="s">
        <v>806</v>
      </c>
      <c r="T21" s="2471"/>
      <c r="U21" s="2466">
        <v>0</v>
      </c>
      <c r="V21" s="2467"/>
      <c r="W21" s="2467"/>
      <c r="X21" s="2456" t="s">
        <v>806</v>
      </c>
      <c r="Y21" s="2457"/>
      <c r="Z21" s="2472">
        <v>0</v>
      </c>
      <c r="AA21" s="2473"/>
      <c r="AB21" s="2473"/>
      <c r="AC21" s="2470" t="s">
        <v>806</v>
      </c>
      <c r="AD21" s="2471"/>
      <c r="AE21" s="2466">
        <v>0</v>
      </c>
      <c r="AF21" s="2467"/>
      <c r="AG21" s="2467"/>
      <c r="AH21" s="2456" t="s">
        <v>806</v>
      </c>
      <c r="AI21" s="2457"/>
      <c r="AJ21" s="2466">
        <v>0</v>
      </c>
      <c r="AK21" s="2467"/>
      <c r="AL21" s="2467"/>
      <c r="AM21" s="2456" t="s">
        <v>806</v>
      </c>
      <c r="AN21" s="2457"/>
      <c r="AO21" s="2466">
        <v>0</v>
      </c>
      <c r="AP21" s="2467"/>
      <c r="AQ21" s="2467"/>
      <c r="AR21" s="2456" t="s">
        <v>806</v>
      </c>
      <c r="AS21" s="2457"/>
      <c r="AT21" s="2464">
        <f>P21+U21+Z21+AE21+AJ21+AO21</f>
        <v>0</v>
      </c>
      <c r="AU21" s="2465"/>
      <c r="AV21" s="2465"/>
      <c r="AW21" s="2456" t="s">
        <v>806</v>
      </c>
      <c r="AX21" s="2457"/>
    </row>
    <row r="22" spans="3:53" ht="13.9" customHeight="1">
      <c r="E22" s="2447" t="s">
        <v>807</v>
      </c>
      <c r="F22" s="2447"/>
      <c r="G22" s="2447"/>
      <c r="H22" s="2447"/>
      <c r="I22" s="2447"/>
      <c r="J22" s="2468">
        <v>31</v>
      </c>
      <c r="K22" s="2469"/>
      <c r="L22" s="2469"/>
      <c r="M22" s="2469"/>
      <c r="N22" s="2470" t="s">
        <v>788</v>
      </c>
      <c r="O22" s="2471"/>
      <c r="P22" s="2472">
        <v>0</v>
      </c>
      <c r="Q22" s="2473"/>
      <c r="R22" s="2473"/>
      <c r="S22" s="2470" t="s">
        <v>806</v>
      </c>
      <c r="T22" s="2471"/>
      <c r="U22" s="2466">
        <v>0</v>
      </c>
      <c r="V22" s="2467"/>
      <c r="W22" s="2467"/>
      <c r="X22" s="2456" t="s">
        <v>806</v>
      </c>
      <c r="Y22" s="2457"/>
      <c r="Z22" s="2472">
        <v>0</v>
      </c>
      <c r="AA22" s="2473"/>
      <c r="AB22" s="2473"/>
      <c r="AC22" s="2470" t="s">
        <v>806</v>
      </c>
      <c r="AD22" s="2471"/>
      <c r="AE22" s="2466">
        <v>0</v>
      </c>
      <c r="AF22" s="2467"/>
      <c r="AG22" s="2467"/>
      <c r="AH22" s="2456" t="s">
        <v>806</v>
      </c>
      <c r="AI22" s="2457"/>
      <c r="AJ22" s="2466">
        <v>0</v>
      </c>
      <c r="AK22" s="2467"/>
      <c r="AL22" s="2467"/>
      <c r="AM22" s="2456" t="s">
        <v>806</v>
      </c>
      <c r="AN22" s="2457"/>
      <c r="AO22" s="2466">
        <v>0</v>
      </c>
      <c r="AP22" s="2467"/>
      <c r="AQ22" s="2467"/>
      <c r="AR22" s="2456" t="s">
        <v>806</v>
      </c>
      <c r="AS22" s="2457"/>
      <c r="AT22" s="2464">
        <f t="shared" ref="AT22:AT32" si="0">P22+U22+Z22+AE22+AJ22+AO22</f>
        <v>0</v>
      </c>
      <c r="AU22" s="2465"/>
      <c r="AV22" s="2465"/>
      <c r="AW22" s="2456" t="s">
        <v>806</v>
      </c>
      <c r="AX22" s="2457"/>
    </row>
    <row r="23" spans="3:53" ht="13.9" customHeight="1">
      <c r="E23" s="2447" t="s">
        <v>808</v>
      </c>
      <c r="F23" s="2447"/>
      <c r="G23" s="2447"/>
      <c r="H23" s="2447"/>
      <c r="I23" s="2447"/>
      <c r="J23" s="2468">
        <v>30</v>
      </c>
      <c r="K23" s="2469"/>
      <c r="L23" s="2469"/>
      <c r="M23" s="2469"/>
      <c r="N23" s="2470" t="s">
        <v>788</v>
      </c>
      <c r="O23" s="2471"/>
      <c r="P23" s="2472">
        <v>0</v>
      </c>
      <c r="Q23" s="2473"/>
      <c r="R23" s="2473"/>
      <c r="S23" s="2470" t="s">
        <v>806</v>
      </c>
      <c r="T23" s="2471"/>
      <c r="U23" s="2466">
        <v>0</v>
      </c>
      <c r="V23" s="2467"/>
      <c r="W23" s="2467"/>
      <c r="X23" s="2456" t="s">
        <v>806</v>
      </c>
      <c r="Y23" s="2457"/>
      <c r="Z23" s="2472">
        <v>0</v>
      </c>
      <c r="AA23" s="2473"/>
      <c r="AB23" s="2473"/>
      <c r="AC23" s="2470" t="s">
        <v>806</v>
      </c>
      <c r="AD23" s="2471"/>
      <c r="AE23" s="2466">
        <v>0</v>
      </c>
      <c r="AF23" s="2467"/>
      <c r="AG23" s="2467"/>
      <c r="AH23" s="2456" t="s">
        <v>806</v>
      </c>
      <c r="AI23" s="2457"/>
      <c r="AJ23" s="2466">
        <v>0</v>
      </c>
      <c r="AK23" s="2467"/>
      <c r="AL23" s="2467"/>
      <c r="AM23" s="2456" t="s">
        <v>806</v>
      </c>
      <c r="AN23" s="2457"/>
      <c r="AO23" s="2466">
        <v>0</v>
      </c>
      <c r="AP23" s="2467"/>
      <c r="AQ23" s="2467"/>
      <c r="AR23" s="2456" t="s">
        <v>806</v>
      </c>
      <c r="AS23" s="2457"/>
      <c r="AT23" s="2464">
        <f t="shared" si="0"/>
        <v>0</v>
      </c>
      <c r="AU23" s="2465"/>
      <c r="AV23" s="2465"/>
      <c r="AW23" s="2456" t="s">
        <v>806</v>
      </c>
      <c r="AX23" s="2457"/>
    </row>
    <row r="24" spans="3:53" ht="13.9" customHeight="1">
      <c r="E24" s="2447" t="s">
        <v>809</v>
      </c>
      <c r="F24" s="2447"/>
      <c r="G24" s="2447"/>
      <c r="H24" s="2447"/>
      <c r="I24" s="2447"/>
      <c r="J24" s="2468">
        <v>31</v>
      </c>
      <c r="K24" s="2469"/>
      <c r="L24" s="2469"/>
      <c r="M24" s="2469"/>
      <c r="N24" s="2470" t="s">
        <v>788</v>
      </c>
      <c r="O24" s="2471"/>
      <c r="P24" s="2472">
        <v>0</v>
      </c>
      <c r="Q24" s="2473"/>
      <c r="R24" s="2473"/>
      <c r="S24" s="2470" t="s">
        <v>806</v>
      </c>
      <c r="T24" s="2471"/>
      <c r="U24" s="2466">
        <v>0</v>
      </c>
      <c r="V24" s="2467"/>
      <c r="W24" s="2467"/>
      <c r="X24" s="2456" t="s">
        <v>806</v>
      </c>
      <c r="Y24" s="2457"/>
      <c r="Z24" s="2472">
        <v>0</v>
      </c>
      <c r="AA24" s="2473"/>
      <c r="AB24" s="2473"/>
      <c r="AC24" s="2470" t="s">
        <v>806</v>
      </c>
      <c r="AD24" s="2471"/>
      <c r="AE24" s="2466">
        <v>0</v>
      </c>
      <c r="AF24" s="2467"/>
      <c r="AG24" s="2467"/>
      <c r="AH24" s="2456" t="s">
        <v>806</v>
      </c>
      <c r="AI24" s="2457"/>
      <c r="AJ24" s="2466">
        <v>0</v>
      </c>
      <c r="AK24" s="2467"/>
      <c r="AL24" s="2467"/>
      <c r="AM24" s="2456" t="s">
        <v>806</v>
      </c>
      <c r="AN24" s="2457"/>
      <c r="AO24" s="2466">
        <v>0</v>
      </c>
      <c r="AP24" s="2467"/>
      <c r="AQ24" s="2467"/>
      <c r="AR24" s="2456" t="s">
        <v>806</v>
      </c>
      <c r="AS24" s="2457"/>
      <c r="AT24" s="2464">
        <f t="shared" si="0"/>
        <v>0</v>
      </c>
      <c r="AU24" s="2465"/>
      <c r="AV24" s="2465"/>
      <c r="AW24" s="2456" t="s">
        <v>806</v>
      </c>
      <c r="AX24" s="2457"/>
    </row>
    <row r="25" spans="3:53" ht="13.9" customHeight="1">
      <c r="E25" s="2447" t="s">
        <v>810</v>
      </c>
      <c r="F25" s="2447"/>
      <c r="G25" s="2447"/>
      <c r="H25" s="2447"/>
      <c r="I25" s="2447"/>
      <c r="J25" s="2468">
        <v>30</v>
      </c>
      <c r="K25" s="2469"/>
      <c r="L25" s="2469"/>
      <c r="M25" s="2469"/>
      <c r="N25" s="2470" t="s">
        <v>788</v>
      </c>
      <c r="O25" s="2471"/>
      <c r="P25" s="2472">
        <v>0</v>
      </c>
      <c r="Q25" s="2473"/>
      <c r="R25" s="2473"/>
      <c r="S25" s="2470" t="s">
        <v>806</v>
      </c>
      <c r="T25" s="2471"/>
      <c r="U25" s="2466">
        <v>0</v>
      </c>
      <c r="V25" s="2467"/>
      <c r="W25" s="2467"/>
      <c r="X25" s="2456" t="s">
        <v>806</v>
      </c>
      <c r="Y25" s="2457"/>
      <c r="Z25" s="2472">
        <v>0</v>
      </c>
      <c r="AA25" s="2473"/>
      <c r="AB25" s="2473"/>
      <c r="AC25" s="2470" t="s">
        <v>806</v>
      </c>
      <c r="AD25" s="2471"/>
      <c r="AE25" s="2466">
        <v>0</v>
      </c>
      <c r="AF25" s="2467"/>
      <c r="AG25" s="2467"/>
      <c r="AH25" s="2456" t="s">
        <v>806</v>
      </c>
      <c r="AI25" s="2457"/>
      <c r="AJ25" s="2466">
        <v>0</v>
      </c>
      <c r="AK25" s="2467"/>
      <c r="AL25" s="2467"/>
      <c r="AM25" s="2456" t="s">
        <v>806</v>
      </c>
      <c r="AN25" s="2457"/>
      <c r="AO25" s="2466">
        <v>0</v>
      </c>
      <c r="AP25" s="2467"/>
      <c r="AQ25" s="2467"/>
      <c r="AR25" s="2456" t="s">
        <v>806</v>
      </c>
      <c r="AS25" s="2457"/>
      <c r="AT25" s="2464">
        <f t="shared" si="0"/>
        <v>0</v>
      </c>
      <c r="AU25" s="2465"/>
      <c r="AV25" s="2465"/>
      <c r="AW25" s="2456" t="s">
        <v>806</v>
      </c>
      <c r="AX25" s="2457"/>
    </row>
    <row r="26" spans="3:53" ht="13.9" customHeight="1">
      <c r="E26" s="2447" t="s">
        <v>811</v>
      </c>
      <c r="F26" s="2447"/>
      <c r="G26" s="2447"/>
      <c r="H26" s="2447"/>
      <c r="I26" s="2447"/>
      <c r="J26" s="2468">
        <v>30</v>
      </c>
      <c r="K26" s="2469"/>
      <c r="L26" s="2469"/>
      <c r="M26" s="2469"/>
      <c r="N26" s="2470" t="s">
        <v>788</v>
      </c>
      <c r="O26" s="2471"/>
      <c r="P26" s="2472">
        <v>0</v>
      </c>
      <c r="Q26" s="2473"/>
      <c r="R26" s="2473"/>
      <c r="S26" s="2470" t="s">
        <v>806</v>
      </c>
      <c r="T26" s="2471"/>
      <c r="U26" s="2466">
        <v>0</v>
      </c>
      <c r="V26" s="2467"/>
      <c r="W26" s="2467"/>
      <c r="X26" s="2456" t="s">
        <v>806</v>
      </c>
      <c r="Y26" s="2457"/>
      <c r="Z26" s="2472">
        <v>0</v>
      </c>
      <c r="AA26" s="2473"/>
      <c r="AB26" s="2473"/>
      <c r="AC26" s="2470" t="s">
        <v>806</v>
      </c>
      <c r="AD26" s="2471"/>
      <c r="AE26" s="2466">
        <v>0</v>
      </c>
      <c r="AF26" s="2467"/>
      <c r="AG26" s="2467"/>
      <c r="AH26" s="2456" t="s">
        <v>806</v>
      </c>
      <c r="AI26" s="2457"/>
      <c r="AJ26" s="2466">
        <v>0</v>
      </c>
      <c r="AK26" s="2467"/>
      <c r="AL26" s="2467"/>
      <c r="AM26" s="2456" t="s">
        <v>806</v>
      </c>
      <c r="AN26" s="2457"/>
      <c r="AO26" s="2466">
        <v>0</v>
      </c>
      <c r="AP26" s="2467"/>
      <c r="AQ26" s="2467"/>
      <c r="AR26" s="2456" t="s">
        <v>806</v>
      </c>
      <c r="AS26" s="2457"/>
      <c r="AT26" s="2464">
        <f t="shared" si="0"/>
        <v>0</v>
      </c>
      <c r="AU26" s="2465"/>
      <c r="AV26" s="2465"/>
      <c r="AW26" s="2456" t="s">
        <v>806</v>
      </c>
      <c r="AX26" s="2457"/>
    </row>
    <row r="27" spans="3:53" ht="13.9" customHeight="1">
      <c r="E27" s="2447" t="s">
        <v>812</v>
      </c>
      <c r="F27" s="2447"/>
      <c r="G27" s="2447"/>
      <c r="H27" s="2447"/>
      <c r="I27" s="2447"/>
      <c r="J27" s="2468">
        <v>31</v>
      </c>
      <c r="K27" s="2469"/>
      <c r="L27" s="2469"/>
      <c r="M27" s="2469"/>
      <c r="N27" s="2470" t="s">
        <v>788</v>
      </c>
      <c r="O27" s="2471"/>
      <c r="P27" s="2472">
        <v>0</v>
      </c>
      <c r="Q27" s="2473"/>
      <c r="R27" s="2473"/>
      <c r="S27" s="2470" t="s">
        <v>806</v>
      </c>
      <c r="T27" s="2471"/>
      <c r="U27" s="2466">
        <v>0</v>
      </c>
      <c r="V27" s="2467"/>
      <c r="W27" s="2467"/>
      <c r="X27" s="2456" t="s">
        <v>806</v>
      </c>
      <c r="Y27" s="2457"/>
      <c r="Z27" s="2472">
        <v>0</v>
      </c>
      <c r="AA27" s="2473"/>
      <c r="AB27" s="2473"/>
      <c r="AC27" s="2470" t="s">
        <v>806</v>
      </c>
      <c r="AD27" s="2471"/>
      <c r="AE27" s="2466">
        <v>0</v>
      </c>
      <c r="AF27" s="2467"/>
      <c r="AG27" s="2467"/>
      <c r="AH27" s="2456" t="s">
        <v>806</v>
      </c>
      <c r="AI27" s="2457"/>
      <c r="AJ27" s="2466">
        <v>0</v>
      </c>
      <c r="AK27" s="2467"/>
      <c r="AL27" s="2467"/>
      <c r="AM27" s="2456" t="s">
        <v>806</v>
      </c>
      <c r="AN27" s="2457"/>
      <c r="AO27" s="2466">
        <v>0</v>
      </c>
      <c r="AP27" s="2467"/>
      <c r="AQ27" s="2467"/>
      <c r="AR27" s="2456" t="s">
        <v>806</v>
      </c>
      <c r="AS27" s="2457"/>
      <c r="AT27" s="2464">
        <f t="shared" si="0"/>
        <v>0</v>
      </c>
      <c r="AU27" s="2465"/>
      <c r="AV27" s="2465"/>
      <c r="AW27" s="2456" t="s">
        <v>806</v>
      </c>
      <c r="AX27" s="2457"/>
    </row>
    <row r="28" spans="3:53" ht="13.9" customHeight="1">
      <c r="E28" s="2447" t="s">
        <v>813</v>
      </c>
      <c r="F28" s="2447"/>
      <c r="G28" s="2447"/>
      <c r="H28" s="2447"/>
      <c r="I28" s="2447"/>
      <c r="J28" s="2468">
        <v>30</v>
      </c>
      <c r="K28" s="2469"/>
      <c r="L28" s="2469"/>
      <c r="M28" s="2469"/>
      <c r="N28" s="2470" t="s">
        <v>788</v>
      </c>
      <c r="O28" s="2471"/>
      <c r="P28" s="2472">
        <v>0</v>
      </c>
      <c r="Q28" s="2473"/>
      <c r="R28" s="2473"/>
      <c r="S28" s="2470" t="s">
        <v>806</v>
      </c>
      <c r="T28" s="2471"/>
      <c r="U28" s="2466">
        <v>0</v>
      </c>
      <c r="V28" s="2467"/>
      <c r="W28" s="2467"/>
      <c r="X28" s="2456" t="s">
        <v>806</v>
      </c>
      <c r="Y28" s="2457"/>
      <c r="Z28" s="2472">
        <v>0</v>
      </c>
      <c r="AA28" s="2473"/>
      <c r="AB28" s="2473"/>
      <c r="AC28" s="2470" t="s">
        <v>806</v>
      </c>
      <c r="AD28" s="2471"/>
      <c r="AE28" s="2466">
        <v>0</v>
      </c>
      <c r="AF28" s="2467"/>
      <c r="AG28" s="2467"/>
      <c r="AH28" s="2456" t="s">
        <v>806</v>
      </c>
      <c r="AI28" s="2457"/>
      <c r="AJ28" s="2466">
        <v>0</v>
      </c>
      <c r="AK28" s="2467"/>
      <c r="AL28" s="2467"/>
      <c r="AM28" s="2456" t="s">
        <v>806</v>
      </c>
      <c r="AN28" s="2457"/>
      <c r="AO28" s="2466">
        <v>0</v>
      </c>
      <c r="AP28" s="2467"/>
      <c r="AQ28" s="2467"/>
      <c r="AR28" s="2456" t="s">
        <v>806</v>
      </c>
      <c r="AS28" s="2457"/>
      <c r="AT28" s="2464">
        <f t="shared" si="0"/>
        <v>0</v>
      </c>
      <c r="AU28" s="2465"/>
      <c r="AV28" s="2465"/>
      <c r="AW28" s="2456" t="s">
        <v>806</v>
      </c>
      <c r="AX28" s="2457"/>
    </row>
    <row r="29" spans="3:53" ht="13.9" customHeight="1">
      <c r="E29" s="2447" t="s">
        <v>814</v>
      </c>
      <c r="F29" s="2447"/>
      <c r="G29" s="2447"/>
      <c r="H29" s="2447"/>
      <c r="I29" s="2447"/>
      <c r="J29" s="2468">
        <v>31</v>
      </c>
      <c r="K29" s="2469"/>
      <c r="L29" s="2469"/>
      <c r="M29" s="2469"/>
      <c r="N29" s="2470" t="s">
        <v>788</v>
      </c>
      <c r="O29" s="2471"/>
      <c r="P29" s="2472">
        <v>0</v>
      </c>
      <c r="Q29" s="2473"/>
      <c r="R29" s="2473"/>
      <c r="S29" s="2470" t="s">
        <v>806</v>
      </c>
      <c r="T29" s="2471"/>
      <c r="U29" s="2466">
        <v>0</v>
      </c>
      <c r="V29" s="2467"/>
      <c r="W29" s="2467"/>
      <c r="X29" s="2456" t="s">
        <v>806</v>
      </c>
      <c r="Y29" s="2457"/>
      <c r="Z29" s="2472">
        <v>0</v>
      </c>
      <c r="AA29" s="2473"/>
      <c r="AB29" s="2473"/>
      <c r="AC29" s="2470" t="s">
        <v>806</v>
      </c>
      <c r="AD29" s="2471"/>
      <c r="AE29" s="2466">
        <v>0</v>
      </c>
      <c r="AF29" s="2467"/>
      <c r="AG29" s="2467"/>
      <c r="AH29" s="2456" t="s">
        <v>806</v>
      </c>
      <c r="AI29" s="2457"/>
      <c r="AJ29" s="2466">
        <v>0</v>
      </c>
      <c r="AK29" s="2467"/>
      <c r="AL29" s="2467"/>
      <c r="AM29" s="2456" t="s">
        <v>806</v>
      </c>
      <c r="AN29" s="2457"/>
      <c r="AO29" s="2466">
        <v>0</v>
      </c>
      <c r="AP29" s="2467"/>
      <c r="AQ29" s="2467"/>
      <c r="AR29" s="2456" t="s">
        <v>806</v>
      </c>
      <c r="AS29" s="2457"/>
      <c r="AT29" s="2464">
        <f t="shared" si="0"/>
        <v>0</v>
      </c>
      <c r="AU29" s="2465"/>
      <c r="AV29" s="2465"/>
      <c r="AW29" s="2456" t="s">
        <v>806</v>
      </c>
      <c r="AX29" s="2457"/>
      <c r="BA29" s="654"/>
    </row>
    <row r="30" spans="3:53" ht="13.9" customHeight="1">
      <c r="E30" s="2447" t="s">
        <v>815</v>
      </c>
      <c r="F30" s="2447"/>
      <c r="G30" s="2447"/>
      <c r="H30" s="2447"/>
      <c r="I30" s="2447"/>
      <c r="J30" s="2468">
        <v>30</v>
      </c>
      <c r="K30" s="2469"/>
      <c r="L30" s="2469"/>
      <c r="M30" s="2469"/>
      <c r="N30" s="2470" t="s">
        <v>788</v>
      </c>
      <c r="O30" s="2471"/>
      <c r="P30" s="2472">
        <v>0</v>
      </c>
      <c r="Q30" s="2473"/>
      <c r="R30" s="2473"/>
      <c r="S30" s="2470" t="s">
        <v>806</v>
      </c>
      <c r="T30" s="2471"/>
      <c r="U30" s="2466">
        <v>0</v>
      </c>
      <c r="V30" s="2467"/>
      <c r="W30" s="2467"/>
      <c r="X30" s="2456" t="s">
        <v>806</v>
      </c>
      <c r="Y30" s="2457"/>
      <c r="Z30" s="2472">
        <v>0</v>
      </c>
      <c r="AA30" s="2473"/>
      <c r="AB30" s="2473"/>
      <c r="AC30" s="2470" t="s">
        <v>806</v>
      </c>
      <c r="AD30" s="2471"/>
      <c r="AE30" s="2466">
        <v>0</v>
      </c>
      <c r="AF30" s="2467"/>
      <c r="AG30" s="2467"/>
      <c r="AH30" s="2456" t="s">
        <v>806</v>
      </c>
      <c r="AI30" s="2457"/>
      <c r="AJ30" s="2466">
        <v>0</v>
      </c>
      <c r="AK30" s="2467"/>
      <c r="AL30" s="2467"/>
      <c r="AM30" s="2456" t="s">
        <v>806</v>
      </c>
      <c r="AN30" s="2457"/>
      <c r="AO30" s="2466">
        <v>0</v>
      </c>
      <c r="AP30" s="2467"/>
      <c r="AQ30" s="2467"/>
      <c r="AR30" s="2456" t="s">
        <v>806</v>
      </c>
      <c r="AS30" s="2457"/>
      <c r="AT30" s="2464">
        <f t="shared" si="0"/>
        <v>0</v>
      </c>
      <c r="AU30" s="2465"/>
      <c r="AV30" s="2465"/>
      <c r="AW30" s="2456" t="s">
        <v>806</v>
      </c>
      <c r="AX30" s="2457"/>
    </row>
    <row r="31" spans="3:53" ht="13.9" customHeight="1">
      <c r="E31" s="2447" t="s">
        <v>816</v>
      </c>
      <c r="F31" s="2447"/>
      <c r="G31" s="2447"/>
      <c r="H31" s="2447"/>
      <c r="I31" s="2447"/>
      <c r="J31" s="2468">
        <v>27</v>
      </c>
      <c r="K31" s="2469"/>
      <c r="L31" s="2469"/>
      <c r="M31" s="2469"/>
      <c r="N31" s="2470" t="s">
        <v>788</v>
      </c>
      <c r="O31" s="2471"/>
      <c r="P31" s="2472">
        <v>0</v>
      </c>
      <c r="Q31" s="2473"/>
      <c r="R31" s="2473"/>
      <c r="S31" s="2470" t="s">
        <v>806</v>
      </c>
      <c r="T31" s="2471"/>
      <c r="U31" s="2466">
        <v>0</v>
      </c>
      <c r="V31" s="2467"/>
      <c r="W31" s="2467"/>
      <c r="X31" s="2456" t="s">
        <v>806</v>
      </c>
      <c r="Y31" s="2457"/>
      <c r="Z31" s="2472">
        <v>0</v>
      </c>
      <c r="AA31" s="2473"/>
      <c r="AB31" s="2473"/>
      <c r="AC31" s="2470" t="s">
        <v>806</v>
      </c>
      <c r="AD31" s="2471"/>
      <c r="AE31" s="2466">
        <v>0</v>
      </c>
      <c r="AF31" s="2467"/>
      <c r="AG31" s="2467"/>
      <c r="AH31" s="2456" t="s">
        <v>806</v>
      </c>
      <c r="AI31" s="2457"/>
      <c r="AJ31" s="2466">
        <v>0</v>
      </c>
      <c r="AK31" s="2467"/>
      <c r="AL31" s="2467"/>
      <c r="AM31" s="2456" t="s">
        <v>806</v>
      </c>
      <c r="AN31" s="2457"/>
      <c r="AO31" s="2466">
        <v>0</v>
      </c>
      <c r="AP31" s="2467"/>
      <c r="AQ31" s="2467"/>
      <c r="AR31" s="2456" t="s">
        <v>806</v>
      </c>
      <c r="AS31" s="2457"/>
      <c r="AT31" s="2464">
        <f t="shared" si="0"/>
        <v>0</v>
      </c>
      <c r="AU31" s="2465"/>
      <c r="AV31" s="2465"/>
      <c r="AW31" s="2456" t="s">
        <v>806</v>
      </c>
      <c r="AX31" s="2457"/>
    </row>
    <row r="32" spans="3:53" ht="13.9" customHeight="1">
      <c r="E32" s="2447" t="s">
        <v>817</v>
      </c>
      <c r="F32" s="2447"/>
      <c r="G32" s="2447"/>
      <c r="H32" s="2447"/>
      <c r="I32" s="2447"/>
      <c r="J32" s="2468">
        <v>31</v>
      </c>
      <c r="K32" s="2469"/>
      <c r="L32" s="2469"/>
      <c r="M32" s="2469"/>
      <c r="N32" s="2470" t="s">
        <v>788</v>
      </c>
      <c r="O32" s="2471"/>
      <c r="P32" s="2472">
        <v>0</v>
      </c>
      <c r="Q32" s="2473"/>
      <c r="R32" s="2473"/>
      <c r="S32" s="2470" t="s">
        <v>806</v>
      </c>
      <c r="T32" s="2471"/>
      <c r="U32" s="2466">
        <v>0</v>
      </c>
      <c r="V32" s="2467"/>
      <c r="W32" s="2467"/>
      <c r="X32" s="2456" t="s">
        <v>806</v>
      </c>
      <c r="Y32" s="2457"/>
      <c r="Z32" s="2472">
        <v>0</v>
      </c>
      <c r="AA32" s="2473"/>
      <c r="AB32" s="2473"/>
      <c r="AC32" s="2470" t="s">
        <v>806</v>
      </c>
      <c r="AD32" s="2471"/>
      <c r="AE32" s="2466">
        <v>0</v>
      </c>
      <c r="AF32" s="2467"/>
      <c r="AG32" s="2467"/>
      <c r="AH32" s="2456" t="s">
        <v>806</v>
      </c>
      <c r="AI32" s="2457"/>
      <c r="AJ32" s="2466">
        <v>0</v>
      </c>
      <c r="AK32" s="2467"/>
      <c r="AL32" s="2467"/>
      <c r="AM32" s="2456" t="s">
        <v>806</v>
      </c>
      <c r="AN32" s="2457"/>
      <c r="AO32" s="2466">
        <v>0</v>
      </c>
      <c r="AP32" s="2467"/>
      <c r="AQ32" s="2467"/>
      <c r="AR32" s="2456" t="s">
        <v>806</v>
      </c>
      <c r="AS32" s="2457"/>
      <c r="AT32" s="2464">
        <f t="shared" si="0"/>
        <v>0</v>
      </c>
      <c r="AU32" s="2465"/>
      <c r="AV32" s="2465"/>
      <c r="AW32" s="2456" t="s">
        <v>806</v>
      </c>
      <c r="AX32" s="2457"/>
    </row>
    <row r="33" spans="2:54" ht="13.9" customHeight="1">
      <c r="E33" s="2447" t="s">
        <v>799</v>
      </c>
      <c r="F33" s="2447"/>
      <c r="G33" s="2447"/>
      <c r="H33" s="2447"/>
      <c r="I33" s="2447"/>
      <c r="J33" s="2474">
        <f>SUM(J21:M32)</f>
        <v>362</v>
      </c>
      <c r="K33" s="2475"/>
      <c r="L33" s="2475"/>
      <c r="M33" s="2475"/>
      <c r="N33" s="2470" t="s">
        <v>788</v>
      </c>
      <c r="O33" s="2471"/>
      <c r="P33" s="2476">
        <f>SUM(P21:R32)</f>
        <v>0</v>
      </c>
      <c r="Q33" s="2477"/>
      <c r="R33" s="2477"/>
      <c r="S33" s="2470" t="s">
        <v>806</v>
      </c>
      <c r="T33" s="2471"/>
      <c r="U33" s="2464">
        <f>SUM(U21:W32)</f>
        <v>0</v>
      </c>
      <c r="V33" s="2465"/>
      <c r="W33" s="2465"/>
      <c r="X33" s="2456" t="s">
        <v>806</v>
      </c>
      <c r="Y33" s="2457"/>
      <c r="Z33" s="2476">
        <f>SUM(Z21:AB32)</f>
        <v>0</v>
      </c>
      <c r="AA33" s="2477"/>
      <c r="AB33" s="2477"/>
      <c r="AC33" s="2470" t="s">
        <v>806</v>
      </c>
      <c r="AD33" s="2471"/>
      <c r="AE33" s="2464">
        <f>SUM(AE21:AG32)</f>
        <v>0</v>
      </c>
      <c r="AF33" s="2465"/>
      <c r="AG33" s="2465"/>
      <c r="AH33" s="2456" t="s">
        <v>806</v>
      </c>
      <c r="AI33" s="2457"/>
      <c r="AJ33" s="2464">
        <f>SUM(AJ21:AL32)</f>
        <v>0</v>
      </c>
      <c r="AK33" s="2465"/>
      <c r="AL33" s="2465"/>
      <c r="AM33" s="2456" t="s">
        <v>806</v>
      </c>
      <c r="AN33" s="2457"/>
      <c r="AO33" s="2464">
        <f>SUM(AO21:AQ32)</f>
        <v>0</v>
      </c>
      <c r="AP33" s="2465"/>
      <c r="AQ33" s="2465"/>
      <c r="AR33" s="2456" t="s">
        <v>806</v>
      </c>
      <c r="AS33" s="2457"/>
      <c r="AT33" s="2464">
        <f>SUM(AT21:AV32)</f>
        <v>0</v>
      </c>
      <c r="AU33" s="2465"/>
      <c r="AV33" s="2465"/>
      <c r="AW33" s="2456" t="s">
        <v>806</v>
      </c>
      <c r="AX33" s="2457"/>
    </row>
    <row r="34" spans="2:54" ht="13.9" customHeight="1">
      <c r="E34" s="2451" t="s">
        <v>922</v>
      </c>
      <c r="F34" s="2452"/>
      <c r="G34" s="2452"/>
      <c r="H34" s="2452"/>
      <c r="I34" s="2453"/>
      <c r="J34" s="2493"/>
      <c r="K34" s="2494"/>
      <c r="L34" s="2494"/>
      <c r="M34" s="2494"/>
      <c r="N34" s="2494"/>
      <c r="O34" s="2495"/>
      <c r="P34" s="2478">
        <f>IFERROR(ROUNDUP(P33/$J$33,1),"0")</f>
        <v>0</v>
      </c>
      <c r="Q34" s="2479"/>
      <c r="R34" s="2479"/>
      <c r="S34" s="2470" t="s">
        <v>806</v>
      </c>
      <c r="T34" s="2471"/>
      <c r="U34" s="2478">
        <f>IFERROR(ROUNDUP(U33/$J$33,1),"0")</f>
        <v>0</v>
      </c>
      <c r="V34" s="2479"/>
      <c r="W34" s="2479"/>
      <c r="X34" s="2456" t="s">
        <v>806</v>
      </c>
      <c r="Y34" s="2457"/>
      <c r="Z34" s="2478">
        <f>IFERROR(ROUNDUP(Z33/$J$33,1),"0")</f>
        <v>0</v>
      </c>
      <c r="AA34" s="2479"/>
      <c r="AB34" s="2479"/>
      <c r="AC34" s="2456" t="s">
        <v>806</v>
      </c>
      <c r="AD34" s="2457"/>
      <c r="AE34" s="2478">
        <f>IFERROR(ROUNDUP(AE33/$J$33,1),"0")</f>
        <v>0</v>
      </c>
      <c r="AF34" s="2479"/>
      <c r="AG34" s="2479"/>
      <c r="AH34" s="2456" t="s">
        <v>806</v>
      </c>
      <c r="AI34" s="2457"/>
      <c r="AJ34" s="2478">
        <f>IFERROR(ROUNDUP(AJ33/$J$33,1),"0")</f>
        <v>0</v>
      </c>
      <c r="AK34" s="2479"/>
      <c r="AL34" s="2479"/>
      <c r="AM34" s="2456" t="s">
        <v>806</v>
      </c>
      <c r="AN34" s="2457"/>
      <c r="AO34" s="2478">
        <f>IFERROR(ROUNDUP(AO33/$J$33,1),"0")</f>
        <v>0</v>
      </c>
      <c r="AP34" s="2479"/>
      <c r="AQ34" s="2479"/>
      <c r="AR34" s="2456" t="s">
        <v>806</v>
      </c>
      <c r="AS34" s="2457"/>
      <c r="AT34" s="2491">
        <f>P34+U34+Z34+AE34+AJ34+AO34</f>
        <v>0</v>
      </c>
      <c r="AU34" s="2492"/>
      <c r="AV34" s="2492"/>
      <c r="AW34" s="2456" t="s">
        <v>806</v>
      </c>
      <c r="AX34" s="2457"/>
    </row>
    <row r="35" spans="2:54" ht="13.9" customHeight="1">
      <c r="E35" s="629" t="s">
        <v>923</v>
      </c>
      <c r="F35" s="649"/>
      <c r="G35" s="649"/>
      <c r="H35" s="649"/>
      <c r="I35" s="649"/>
      <c r="J35" s="649"/>
      <c r="K35" s="649"/>
      <c r="L35" s="649"/>
      <c r="M35" s="649"/>
      <c r="N35" s="649"/>
      <c r="O35" s="649"/>
      <c r="P35" s="649"/>
      <c r="Q35" s="649"/>
      <c r="R35" s="649"/>
      <c r="S35" s="649"/>
      <c r="T35" s="649"/>
      <c r="U35" s="649"/>
      <c r="V35" s="649"/>
      <c r="W35" s="649"/>
      <c r="X35" s="649"/>
      <c r="Y35" s="649"/>
      <c r="Z35" s="649"/>
      <c r="AA35" s="649"/>
      <c r="AB35" s="649"/>
      <c r="AC35" s="649"/>
      <c r="AD35" s="649"/>
      <c r="AE35" s="649"/>
      <c r="AF35" s="649"/>
      <c r="AG35" s="649"/>
      <c r="AH35" s="649"/>
      <c r="AI35" s="649"/>
      <c r="AJ35" s="649"/>
      <c r="AK35" s="649"/>
      <c r="AL35" s="649"/>
      <c r="AM35" s="649"/>
      <c r="AN35" s="649"/>
      <c r="AO35" s="649"/>
      <c r="AP35" s="649"/>
      <c r="AQ35" s="649"/>
      <c r="AR35" s="649"/>
      <c r="AS35" s="649"/>
      <c r="AT35" s="649"/>
      <c r="AU35" s="649"/>
      <c r="AV35" s="649"/>
      <c r="AW35" s="649"/>
      <c r="AX35" s="655" t="str">
        <f>IFERROR(IF(AT34&gt;Y9,"「１　事業者名等」の定員数を超過しています。",""),"")</f>
        <v/>
      </c>
    </row>
    <row r="36" spans="2:54" ht="13.9" customHeight="1">
      <c r="E36" s="629" t="s">
        <v>924</v>
      </c>
      <c r="F36" s="649"/>
      <c r="G36" s="649"/>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row>
    <row r="37" spans="2:54" ht="13.9" customHeight="1">
      <c r="E37" s="629" t="s">
        <v>925</v>
      </c>
      <c r="F37" s="649"/>
      <c r="G37" s="649"/>
      <c r="H37" s="649"/>
      <c r="I37" s="649"/>
      <c r="J37" s="649"/>
      <c r="K37" s="649"/>
      <c r="L37" s="649"/>
      <c r="M37" s="649"/>
      <c r="N37" s="649"/>
      <c r="O37" s="649"/>
      <c r="P37" s="649"/>
      <c r="Q37" s="649"/>
      <c r="R37" s="649"/>
      <c r="S37" s="649"/>
      <c r="T37" s="649"/>
      <c r="U37" s="649"/>
      <c r="V37" s="649"/>
      <c r="W37" s="649"/>
      <c r="X37" s="649"/>
      <c r="Y37" s="649"/>
      <c r="Z37" s="649"/>
      <c r="AA37" s="649"/>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2:54" ht="13.9" customHeight="1">
      <c r="E38" s="629" t="s">
        <v>926</v>
      </c>
      <c r="F38" s="649"/>
      <c r="G38" s="649"/>
      <c r="H38" s="649"/>
      <c r="I38" s="649"/>
      <c r="J38" s="649"/>
      <c r="K38" s="649"/>
      <c r="L38" s="649"/>
      <c r="M38" s="649"/>
      <c r="N38" s="649"/>
      <c r="O38" s="649"/>
      <c r="P38" s="649"/>
      <c r="Q38" s="649"/>
      <c r="R38" s="649"/>
      <c r="S38" s="649"/>
      <c r="T38" s="649"/>
      <c r="U38" s="649"/>
      <c r="V38" s="649"/>
      <c r="W38" s="649"/>
      <c r="X38" s="649"/>
      <c r="Y38" s="649"/>
      <c r="Z38" s="649"/>
      <c r="AA38" s="649"/>
      <c r="AB38" s="649"/>
      <c r="AC38" s="649"/>
      <c r="AD38" s="649"/>
      <c r="AE38" s="649"/>
      <c r="AF38" s="649"/>
      <c r="AG38" s="649"/>
      <c r="AH38" s="649"/>
      <c r="AI38" s="649"/>
      <c r="AJ38" s="649"/>
      <c r="AK38" s="649"/>
      <c r="AL38" s="649"/>
      <c r="AM38" s="649"/>
      <c r="AN38" s="649"/>
      <c r="AO38" s="649"/>
      <c r="AP38" s="649"/>
      <c r="AQ38" s="649"/>
      <c r="AR38" s="649"/>
      <c r="AS38" s="649"/>
      <c r="AT38" s="649"/>
      <c r="AU38" s="649"/>
      <c r="AV38" s="649"/>
      <c r="AW38" s="649"/>
      <c r="AX38" s="649"/>
    </row>
    <row r="39" spans="2:54" ht="13.9" customHeight="1">
      <c r="E39" s="629" t="s">
        <v>927</v>
      </c>
      <c r="F39" s="649"/>
      <c r="G39" s="649"/>
      <c r="H39" s="649"/>
      <c r="I39" s="649"/>
      <c r="J39" s="649"/>
      <c r="K39" s="649"/>
      <c r="L39" s="649"/>
      <c r="M39" s="649"/>
      <c r="N39" s="649"/>
      <c r="O39" s="649"/>
      <c r="P39" s="649"/>
      <c r="Q39" s="649"/>
      <c r="R39" s="649"/>
      <c r="S39" s="649"/>
      <c r="T39" s="649"/>
      <c r="U39" s="649"/>
      <c r="V39" s="649"/>
      <c r="W39" s="649"/>
      <c r="X39" s="649"/>
      <c r="Y39" s="649"/>
      <c r="Z39" s="649"/>
      <c r="AA39" s="649"/>
      <c r="AB39" s="649"/>
      <c r="AC39" s="649"/>
      <c r="AD39" s="649"/>
      <c r="AE39" s="649"/>
      <c r="AF39" s="649"/>
      <c r="AG39" s="649"/>
      <c r="AH39" s="649"/>
      <c r="AI39" s="649"/>
      <c r="AJ39" s="649"/>
      <c r="AK39" s="649"/>
      <c r="AL39" s="649"/>
      <c r="AM39" s="649"/>
      <c r="AN39" s="649"/>
      <c r="AO39" s="649"/>
      <c r="AP39" s="649"/>
      <c r="AQ39" s="649"/>
      <c r="AR39" s="649"/>
      <c r="AS39" s="649"/>
      <c r="AT39" s="649"/>
      <c r="AU39" s="649"/>
      <c r="AV39" s="649"/>
      <c r="AW39" s="649"/>
      <c r="AX39" s="649"/>
    </row>
    <row r="40" spans="2:54" ht="13.9" customHeight="1">
      <c r="E40" s="629" t="s">
        <v>928</v>
      </c>
      <c r="F40" s="649"/>
      <c r="G40" s="649"/>
      <c r="H40" s="649"/>
      <c r="I40" s="649"/>
      <c r="J40" s="649"/>
      <c r="K40" s="649"/>
      <c r="L40" s="649"/>
      <c r="M40" s="649"/>
      <c r="N40" s="649"/>
      <c r="O40" s="649"/>
      <c r="P40" s="649"/>
      <c r="Q40" s="649"/>
      <c r="R40" s="649"/>
      <c r="S40" s="649"/>
      <c r="T40" s="649"/>
      <c r="U40" s="649"/>
      <c r="V40" s="649"/>
      <c r="W40" s="649"/>
      <c r="X40" s="649"/>
      <c r="Y40" s="649"/>
      <c r="Z40" s="649"/>
      <c r="AA40" s="649"/>
      <c r="AB40" s="649"/>
      <c r="AC40" s="649"/>
      <c r="AD40" s="649"/>
      <c r="AE40" s="649"/>
      <c r="AF40" s="649"/>
      <c r="AG40" s="649"/>
      <c r="AH40" s="649"/>
      <c r="AI40" s="649"/>
      <c r="AJ40" s="649"/>
      <c r="AK40" s="649"/>
      <c r="AL40" s="649"/>
      <c r="AM40" s="649"/>
      <c r="AN40" s="649"/>
      <c r="AO40" s="649"/>
      <c r="AP40" s="649"/>
      <c r="AQ40" s="649"/>
      <c r="AR40" s="649"/>
      <c r="AS40" s="649"/>
      <c r="AT40" s="649"/>
      <c r="AU40" s="649"/>
      <c r="AV40" s="649"/>
      <c r="AW40" s="649"/>
      <c r="AX40" s="649"/>
    </row>
    <row r="41" spans="2:54" ht="13.9" customHeight="1">
      <c r="E41" s="629"/>
      <c r="F41" s="649"/>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649"/>
      <c r="AE41" s="649"/>
      <c r="AF41" s="649"/>
      <c r="AG41" s="649"/>
      <c r="AH41" s="649"/>
      <c r="AI41" s="649"/>
      <c r="AJ41" s="649"/>
      <c r="AK41" s="649"/>
      <c r="AL41" s="649"/>
      <c r="AM41" s="649"/>
      <c r="AN41" s="649"/>
      <c r="AO41" s="649"/>
      <c r="AP41" s="649"/>
      <c r="AQ41" s="649"/>
      <c r="AR41" s="649"/>
      <c r="AS41" s="649"/>
      <c r="AT41" s="649"/>
      <c r="AU41" s="649"/>
      <c r="AV41" s="649"/>
      <c r="AW41" s="649"/>
      <c r="AX41" s="649"/>
    </row>
    <row r="42" spans="2:54" ht="13.9" customHeight="1">
      <c r="E42" s="629"/>
      <c r="F42" s="649"/>
      <c r="G42" s="649"/>
      <c r="H42" s="649"/>
      <c r="I42" s="649"/>
      <c r="J42" s="649"/>
      <c r="K42" s="649"/>
      <c r="L42" s="649"/>
      <c r="M42" s="649"/>
      <c r="N42" s="649"/>
      <c r="O42" s="649"/>
      <c r="P42" s="649"/>
      <c r="Q42" s="649"/>
      <c r="R42" s="649"/>
      <c r="S42" s="649"/>
      <c r="T42" s="649"/>
      <c r="U42" s="649"/>
      <c r="V42" s="649"/>
      <c r="W42" s="649"/>
      <c r="X42" s="649"/>
      <c r="Y42" s="649"/>
      <c r="Z42" s="649"/>
      <c r="AA42" s="649"/>
      <c r="AB42" s="649"/>
      <c r="AC42" s="649"/>
      <c r="AD42" s="649"/>
      <c r="AE42" s="649"/>
      <c r="AF42" s="649"/>
      <c r="AG42" s="649"/>
      <c r="AH42" s="649"/>
      <c r="AI42" s="649"/>
      <c r="AJ42" s="649"/>
      <c r="AK42" s="649"/>
      <c r="AL42" s="649"/>
      <c r="AM42" s="649"/>
      <c r="AN42" s="649"/>
      <c r="AO42" s="649"/>
      <c r="AP42" s="649"/>
      <c r="AQ42" s="649"/>
      <c r="AR42" s="649"/>
      <c r="AS42" s="649"/>
      <c r="AT42" s="649"/>
      <c r="AU42" s="649"/>
      <c r="AV42" s="649"/>
      <c r="AW42" s="649"/>
      <c r="AX42" s="649"/>
    </row>
    <row r="43" spans="2:54" ht="13.9" customHeight="1">
      <c r="B43" s="730"/>
      <c r="C43" s="731"/>
      <c r="D43" s="731"/>
      <c r="E43" s="731"/>
      <c r="F43" s="731"/>
      <c r="G43" s="499" t="s">
        <v>929</v>
      </c>
      <c r="AA43" s="731"/>
      <c r="AB43" s="731"/>
      <c r="AC43" s="731"/>
      <c r="AD43" s="499" t="s">
        <v>930</v>
      </c>
      <c r="AX43" s="732"/>
      <c r="AY43" s="732"/>
      <c r="AZ43" s="732"/>
      <c r="BA43" s="731"/>
      <c r="BB43" s="731"/>
    </row>
    <row r="44" spans="2:54" ht="13.9" customHeight="1">
      <c r="B44" s="730"/>
      <c r="C44" s="731"/>
      <c r="D44" s="731"/>
      <c r="E44" s="733"/>
      <c r="F44" s="733"/>
      <c r="I44" s="2447"/>
      <c r="J44" s="2447"/>
      <c r="K44" s="2447"/>
      <c r="L44" s="2447"/>
      <c r="M44" s="2447"/>
      <c r="N44" s="2447"/>
      <c r="O44" s="2447"/>
      <c r="P44" s="2447"/>
      <c r="Q44" s="2447"/>
      <c r="R44" s="2447"/>
      <c r="S44" s="2447"/>
      <c r="T44" s="2447"/>
      <c r="U44" s="2447" t="s">
        <v>931</v>
      </c>
      <c r="V44" s="2447"/>
      <c r="W44" s="2447"/>
      <c r="X44" s="2447"/>
      <c r="Y44" s="2447"/>
      <c r="Z44" s="2447"/>
      <c r="AA44" s="731"/>
      <c r="AB44" s="731"/>
      <c r="AC44" s="731"/>
      <c r="AF44" s="2447"/>
      <c r="AG44" s="2447"/>
      <c r="AH44" s="2447"/>
      <c r="AI44" s="2447"/>
      <c r="AJ44" s="2447"/>
      <c r="AK44" s="2447"/>
      <c r="AL44" s="2447"/>
      <c r="AM44" s="2447"/>
      <c r="AN44" s="2447"/>
      <c r="AO44" s="2447"/>
      <c r="AP44" s="2447"/>
      <c r="AQ44" s="2447"/>
      <c r="AR44" s="2447" t="s">
        <v>931</v>
      </c>
      <c r="AS44" s="2447"/>
      <c r="AT44" s="2447"/>
      <c r="AU44" s="2447"/>
      <c r="AV44" s="2447"/>
      <c r="AW44" s="2447"/>
      <c r="AX44" s="731"/>
      <c r="AY44" s="731"/>
      <c r="AZ44" s="731"/>
      <c r="BA44" s="731"/>
      <c r="BB44" s="731"/>
    </row>
    <row r="45" spans="2:54" ht="13.9" customHeight="1">
      <c r="B45" s="730"/>
      <c r="C45" s="731"/>
      <c r="D45" s="731"/>
      <c r="E45" s="733"/>
      <c r="F45" s="733"/>
      <c r="I45" s="2447" t="s">
        <v>932</v>
      </c>
      <c r="J45" s="2447"/>
      <c r="K45" s="2447"/>
      <c r="L45" s="2447"/>
      <c r="M45" s="2447"/>
      <c r="N45" s="2447"/>
      <c r="O45" s="2447"/>
      <c r="P45" s="2447"/>
      <c r="Q45" s="2447"/>
      <c r="R45" s="2447"/>
      <c r="S45" s="2447"/>
      <c r="T45" s="2447"/>
      <c r="U45" s="2486" t="str">
        <f>IF(AND(OR(AK7="○",AK8="○"),E12="○"),ROUNDUP(AX15*0.9/7,0),IF(AND(OR(AK7="○",AK8="○"),OR(E13="○",E14="○")),ROUNDUP(AT34/7,0),""))</f>
        <v/>
      </c>
      <c r="V45" s="2487"/>
      <c r="W45" s="2487"/>
      <c r="X45" s="2488"/>
      <c r="Y45" s="2489" t="s">
        <v>933</v>
      </c>
      <c r="Z45" s="2489"/>
      <c r="AA45" s="731"/>
      <c r="AB45" s="731"/>
      <c r="AC45" s="731"/>
      <c r="AF45" s="2447" t="s">
        <v>932</v>
      </c>
      <c r="AG45" s="2447"/>
      <c r="AH45" s="2447"/>
      <c r="AI45" s="2447"/>
      <c r="AJ45" s="2447"/>
      <c r="AK45" s="2447"/>
      <c r="AL45" s="2447"/>
      <c r="AM45" s="2447"/>
      <c r="AN45" s="2447"/>
      <c r="AO45" s="2447"/>
      <c r="AP45" s="2447"/>
      <c r="AQ45" s="2447"/>
      <c r="AR45" s="2490"/>
      <c r="AS45" s="2490"/>
      <c r="AT45" s="2490"/>
      <c r="AU45" s="2490"/>
      <c r="AV45" s="2489" t="s">
        <v>933</v>
      </c>
      <c r="AW45" s="2489"/>
    </row>
    <row r="46" spans="2:54" ht="13.9" customHeight="1">
      <c r="B46" s="730"/>
      <c r="C46" s="731"/>
      <c r="D46" s="731"/>
      <c r="E46" s="734"/>
      <c r="F46" s="731"/>
      <c r="I46" s="629"/>
      <c r="AA46" s="731"/>
      <c r="AB46" s="731"/>
      <c r="AC46" s="731"/>
      <c r="AF46" s="629"/>
    </row>
    <row r="47" spans="2:54" ht="13.9" customHeight="1">
      <c r="B47" s="730"/>
      <c r="C47" s="731"/>
      <c r="D47" s="731"/>
      <c r="E47" s="734"/>
      <c r="F47" s="731"/>
      <c r="G47" s="730" t="s">
        <v>934</v>
      </c>
      <c r="H47" s="730"/>
      <c r="I47" s="730"/>
      <c r="J47" s="730"/>
      <c r="K47" s="730"/>
      <c r="L47" s="730"/>
      <c r="M47" s="730"/>
      <c r="N47" s="730"/>
      <c r="O47" s="730"/>
      <c r="P47" s="730"/>
      <c r="Q47" s="730"/>
      <c r="R47" s="730"/>
      <c r="S47" s="730"/>
      <c r="T47" s="735"/>
      <c r="U47" s="735"/>
      <c r="V47" s="735"/>
      <c r="W47" s="735"/>
      <c r="X47" s="735"/>
      <c r="Y47" s="735"/>
      <c r="Z47" s="735"/>
      <c r="AA47" s="735"/>
      <c r="AB47" s="735"/>
      <c r="AC47" s="735"/>
      <c r="AD47" s="735"/>
      <c r="AE47" s="735"/>
      <c r="AF47" s="735"/>
      <c r="AG47" s="735"/>
      <c r="AH47" s="735"/>
      <c r="AI47" s="735"/>
      <c r="AJ47" s="736"/>
      <c r="AK47" s="736"/>
      <c r="AL47" s="736"/>
      <c r="AM47" s="736"/>
      <c r="AN47" s="736"/>
      <c r="AO47" s="736"/>
      <c r="AP47" s="736"/>
      <c r="AQ47" s="736"/>
      <c r="AX47" s="731"/>
      <c r="AY47" s="731"/>
      <c r="AZ47" s="731"/>
    </row>
    <row r="48" spans="2:54" ht="13.9" customHeight="1" thickBot="1">
      <c r="B48" s="730"/>
      <c r="C48" s="731"/>
      <c r="D48" s="731"/>
      <c r="E48" s="734"/>
      <c r="F48" s="731"/>
      <c r="G48" s="730"/>
      <c r="H48" s="730"/>
      <c r="I48" s="730"/>
      <c r="J48" s="730"/>
      <c r="K48" s="730"/>
      <c r="L48" s="730"/>
      <c r="M48" s="730"/>
      <c r="N48" s="730"/>
      <c r="O48" s="730"/>
      <c r="P48" s="730"/>
      <c r="Q48" s="730"/>
      <c r="R48" s="730"/>
      <c r="S48" s="730"/>
      <c r="T48" s="735"/>
      <c r="U48" s="735"/>
      <c r="V48" s="735"/>
      <c r="W48" s="735"/>
      <c r="X48" s="735"/>
      <c r="Y48" s="735"/>
      <c r="Z48" s="735"/>
      <c r="AA48" s="735"/>
      <c r="AB48" s="735"/>
      <c r="AC48" s="735"/>
      <c r="AD48" s="735"/>
      <c r="AE48" s="735"/>
      <c r="AF48" s="735"/>
      <c r="AG48" s="735"/>
      <c r="AH48" s="735"/>
      <c r="AI48" s="735"/>
      <c r="AJ48" s="736"/>
      <c r="AK48" s="736"/>
      <c r="AL48" s="736"/>
      <c r="AM48" s="736"/>
      <c r="AN48" s="736"/>
      <c r="AO48" s="736"/>
      <c r="AP48" s="736"/>
      <c r="AQ48" s="736"/>
      <c r="AX48" s="731"/>
      <c r="AY48" s="731"/>
      <c r="AZ48" s="731"/>
    </row>
    <row r="49" spans="2:57" ht="13.9" customHeight="1">
      <c r="B49" s="730"/>
      <c r="C49" s="730"/>
      <c r="D49" s="730"/>
      <c r="E49" s="730"/>
      <c r="F49" s="730"/>
      <c r="G49" s="730"/>
      <c r="H49" s="730"/>
      <c r="I49" s="730"/>
      <c r="J49" s="730"/>
      <c r="K49" s="730"/>
      <c r="L49" s="730"/>
      <c r="M49" s="730"/>
      <c r="N49" s="730"/>
      <c r="O49" s="736"/>
      <c r="P49" s="736"/>
      <c r="Q49" s="735"/>
      <c r="R49" s="735"/>
      <c r="S49" s="735"/>
      <c r="T49" s="735"/>
      <c r="U49" s="735"/>
      <c r="V49" s="735"/>
      <c r="W49" s="735"/>
      <c r="X49" s="735"/>
      <c r="Y49" s="735"/>
      <c r="Z49" s="735"/>
      <c r="AA49" s="735"/>
      <c r="AB49" s="735"/>
      <c r="AC49" s="737"/>
      <c r="AD49" s="2480" t="str">
        <f>(IF(OR(U45&lt;=AR45),"可","規定の員数を満たしていません。"))</f>
        <v>可</v>
      </c>
      <c r="AE49" s="2481"/>
      <c r="AF49" s="2481"/>
      <c r="AG49" s="2481"/>
      <c r="AH49" s="2481"/>
      <c r="AI49" s="2481"/>
      <c r="AJ49" s="2481"/>
      <c r="AK49" s="2481"/>
      <c r="AL49" s="2481"/>
      <c r="AM49" s="2481"/>
      <c r="AN49" s="2481"/>
      <c r="AO49" s="2481"/>
      <c r="AP49" s="2481"/>
      <c r="AQ49" s="2481"/>
      <c r="AR49" s="2481"/>
      <c r="AS49" s="2481"/>
      <c r="AT49" s="2481"/>
      <c r="AU49" s="2482"/>
      <c r="AV49" s="736"/>
      <c r="AW49" s="736"/>
      <c r="AX49" s="736"/>
      <c r="AY49" s="736"/>
      <c r="AZ49" s="736"/>
      <c r="BA49" s="736"/>
      <c r="BB49" s="736"/>
      <c r="BC49" s="736"/>
      <c r="BD49" s="736"/>
      <c r="BE49" s="736"/>
    </row>
    <row r="50" spans="2:57" ht="13.9" customHeight="1" thickBot="1">
      <c r="O50" s="736"/>
      <c r="P50" s="736"/>
      <c r="Q50" s="731"/>
      <c r="R50" s="731"/>
      <c r="S50" s="731"/>
      <c r="T50" s="731"/>
      <c r="U50" s="731"/>
      <c r="V50" s="731"/>
      <c r="W50" s="731"/>
      <c r="X50" s="730"/>
      <c r="Y50" s="730"/>
      <c r="Z50" s="736"/>
      <c r="AA50" s="730"/>
      <c r="AB50" s="730"/>
      <c r="AC50" s="736"/>
      <c r="AD50" s="2483"/>
      <c r="AE50" s="2484"/>
      <c r="AF50" s="2484"/>
      <c r="AG50" s="2484"/>
      <c r="AH50" s="2484"/>
      <c r="AI50" s="2484"/>
      <c r="AJ50" s="2484"/>
      <c r="AK50" s="2484"/>
      <c r="AL50" s="2484"/>
      <c r="AM50" s="2484"/>
      <c r="AN50" s="2484"/>
      <c r="AO50" s="2484"/>
      <c r="AP50" s="2484"/>
      <c r="AQ50" s="2484"/>
      <c r="AR50" s="2484"/>
      <c r="AS50" s="2484"/>
      <c r="AT50" s="2484"/>
      <c r="AU50" s="2485"/>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4D138A01-ACB1-44C6-8E72-FA158FA96882}">
      <formula1>0</formula1>
      <formula2>31</formula2>
    </dataValidation>
    <dataValidation type="whole" allowBlank="1" showInputMessage="1" showErrorMessage="1" error="入力月の月日数を超過しています" sqref="J31:M31" xr:uid="{F86B66D5-E3B8-41A9-8A0E-165AF14166EB}">
      <formula1>0</formula1>
      <formula2>29</formula2>
    </dataValidation>
    <dataValidation type="whole" allowBlank="1" showInputMessage="1" showErrorMessage="1" error="入力月の月日数を超過しています" sqref="J21:M21 J23:M23 J26:M26 J28:M28" xr:uid="{51A1C348-9B46-4B3B-8D1D-6E46A9F94239}">
      <formula1>0</formula1>
      <formula2>30</formula2>
    </dataValidation>
    <dataValidation type="list" allowBlank="1" showInputMessage="1" showErrorMessage="1" sqref="E12:G14 AH10 AK7:AM8" xr:uid="{8DA3C00B-B27F-41F3-9357-19832D7FC02F}">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D61E1-49C5-4022-813C-51BDA588DA5F}">
  <sheetPr>
    <tabColor theme="3" tint="0.59999389629810485"/>
  </sheetPr>
  <dimension ref="A1:BE57"/>
  <sheetViews>
    <sheetView view="pageBreakPreview" zoomScale="115" zoomScaleNormal="115" zoomScaleSheetLayoutView="115" workbookViewId="0"/>
  </sheetViews>
  <sheetFormatPr defaultColWidth="8.90625" defaultRowHeight="12"/>
  <cols>
    <col min="1" max="56" width="1.7265625" style="499" customWidth="1"/>
    <col min="57" max="59" width="8.90625" style="499" customWidth="1"/>
    <col min="60" max="16384" width="8.90625" style="499"/>
  </cols>
  <sheetData>
    <row r="1" spans="1:56" ht="13.9" customHeight="1">
      <c r="A1" s="649" t="s">
        <v>1296</v>
      </c>
    </row>
    <row r="2" spans="1:56" ht="13.9" customHeight="1">
      <c r="AP2" s="2446" t="s">
        <v>785</v>
      </c>
      <c r="AQ2" s="2446"/>
      <c r="AR2" s="2446"/>
      <c r="AS2" s="2450"/>
      <c r="AT2" s="2450"/>
      <c r="AU2" s="2446" t="s">
        <v>786</v>
      </c>
      <c r="AV2" s="2446"/>
      <c r="AW2" s="2450"/>
      <c r="AX2" s="2450"/>
      <c r="AY2" s="2446" t="s">
        <v>787</v>
      </c>
      <c r="AZ2" s="2446"/>
      <c r="BA2" s="2450"/>
      <c r="BB2" s="2450"/>
      <c r="BC2" s="2446" t="s">
        <v>788</v>
      </c>
      <c r="BD2" s="2446"/>
    </row>
    <row r="3" spans="1:56" ht="13.9" customHeight="1"/>
    <row r="4" spans="1:56" ht="13.9" customHeight="1">
      <c r="Q4" s="499" t="s">
        <v>771</v>
      </c>
    </row>
    <row r="5" spans="1:56" ht="13.9" customHeight="1"/>
    <row r="6" spans="1:56" ht="13.9" customHeight="1">
      <c r="C6" s="499" t="s">
        <v>789</v>
      </c>
      <c r="AI6" s="499" t="s">
        <v>790</v>
      </c>
    </row>
    <row r="7" spans="1:56" ht="13.9" customHeight="1">
      <c r="E7" s="2447" t="s">
        <v>791</v>
      </c>
      <c r="F7" s="2447"/>
      <c r="G7" s="2447"/>
      <c r="H7" s="2447"/>
      <c r="I7" s="2447"/>
      <c r="J7" s="2447"/>
      <c r="K7" s="2447"/>
      <c r="L7" s="2448"/>
      <c r="M7" s="2448"/>
      <c r="N7" s="2448"/>
      <c r="O7" s="2448"/>
      <c r="P7" s="2448"/>
      <c r="Q7" s="2448"/>
      <c r="R7" s="2448"/>
      <c r="S7" s="2448"/>
      <c r="T7" s="2448"/>
      <c r="U7" s="2448"/>
      <c r="V7" s="2448"/>
      <c r="W7" s="2448"/>
      <c r="X7" s="2448"/>
      <c r="Y7" s="2448"/>
      <c r="Z7" s="2448"/>
      <c r="AA7" s="2448"/>
      <c r="AB7" s="2448"/>
      <c r="AC7" s="2448"/>
      <c r="AD7" s="2448"/>
      <c r="AK7" s="2449" t="s">
        <v>771</v>
      </c>
      <c r="AL7" s="2449"/>
      <c r="AM7" s="2449"/>
      <c r="AN7" s="2447" t="s">
        <v>792</v>
      </c>
      <c r="AO7" s="2447"/>
      <c r="AP7" s="2447"/>
      <c r="AQ7" s="2447"/>
      <c r="AR7" s="2447"/>
      <c r="AS7" s="2447"/>
      <c r="AT7" s="2447"/>
      <c r="AU7" s="2447"/>
      <c r="AV7" s="2447"/>
      <c r="AW7" s="2447"/>
      <c r="AX7" s="2447"/>
      <c r="AY7" s="2447"/>
    </row>
    <row r="8" spans="1:56" ht="13.9" customHeight="1">
      <c r="E8" s="2447" t="s">
        <v>793</v>
      </c>
      <c r="F8" s="2447"/>
      <c r="G8" s="2447"/>
      <c r="H8" s="2447"/>
      <c r="I8" s="2447"/>
      <c r="J8" s="2447"/>
      <c r="K8" s="2447"/>
      <c r="L8" s="2448"/>
      <c r="M8" s="2448"/>
      <c r="N8" s="2448"/>
      <c r="O8" s="2448"/>
      <c r="P8" s="2448"/>
      <c r="Q8" s="2448"/>
      <c r="R8" s="2448"/>
      <c r="S8" s="2448"/>
      <c r="T8" s="2448"/>
      <c r="U8" s="2448"/>
      <c r="V8" s="2448"/>
      <c r="W8" s="2448"/>
      <c r="X8" s="2448"/>
      <c r="Y8" s="2448"/>
      <c r="Z8" s="2448"/>
      <c r="AA8" s="2448"/>
      <c r="AB8" s="2448"/>
      <c r="AC8" s="2448"/>
      <c r="AD8" s="2448"/>
      <c r="AK8" s="2449"/>
      <c r="AL8" s="2449"/>
      <c r="AM8" s="2449"/>
      <c r="AN8" s="2447" t="s">
        <v>794</v>
      </c>
      <c r="AO8" s="2447"/>
      <c r="AP8" s="2447"/>
      <c r="AQ8" s="2447"/>
      <c r="AR8" s="2447"/>
      <c r="AS8" s="2447"/>
      <c r="AT8" s="2447"/>
      <c r="AU8" s="2447"/>
      <c r="AV8" s="2447"/>
      <c r="AW8" s="2447"/>
      <c r="AX8" s="2447"/>
      <c r="AY8" s="2447"/>
    </row>
    <row r="9" spans="1:56" ht="13.9" customHeight="1">
      <c r="E9" s="2447" t="s">
        <v>698</v>
      </c>
      <c r="F9" s="2447"/>
      <c r="G9" s="2447"/>
      <c r="H9" s="2447"/>
      <c r="I9" s="2447"/>
      <c r="J9" s="2447"/>
      <c r="K9" s="2447"/>
      <c r="L9" s="2448"/>
      <c r="M9" s="2448"/>
      <c r="N9" s="2448"/>
      <c r="O9" s="2448"/>
      <c r="P9" s="2448"/>
      <c r="Q9" s="2448"/>
      <c r="R9" s="2448"/>
      <c r="S9" s="2448"/>
      <c r="T9" s="2448"/>
      <c r="U9" s="2448"/>
      <c r="V9" s="2447" t="s">
        <v>471</v>
      </c>
      <c r="W9" s="2447"/>
      <c r="X9" s="2447"/>
      <c r="Y9" s="2459">
        <v>14</v>
      </c>
      <c r="Z9" s="2459"/>
      <c r="AA9" s="2459"/>
      <c r="AB9" s="2459"/>
      <c r="AC9" s="2447" t="s">
        <v>806</v>
      </c>
      <c r="AD9" s="2447"/>
      <c r="AJ9" s="652"/>
      <c r="AK9" s="725" t="s">
        <v>796</v>
      </c>
      <c r="AL9" s="652"/>
      <c r="AM9" s="652"/>
      <c r="AN9" s="652"/>
      <c r="AO9" s="652"/>
      <c r="AP9" s="652"/>
      <c r="AQ9" s="652"/>
      <c r="AR9" s="652"/>
      <c r="AS9" s="652"/>
      <c r="AT9" s="652"/>
      <c r="AU9" s="652"/>
    </row>
    <row r="10" spans="1:56" ht="13.9" customHeight="1">
      <c r="C10" s="652"/>
      <c r="D10" s="652"/>
      <c r="E10" s="652"/>
      <c r="F10" s="652"/>
      <c r="G10" s="652"/>
      <c r="H10" s="652"/>
      <c r="I10" s="652"/>
      <c r="J10" s="652"/>
      <c r="K10" s="652"/>
      <c r="L10" s="652"/>
      <c r="M10" s="652"/>
      <c r="N10" s="652"/>
      <c r="O10" s="652"/>
      <c r="P10" s="652"/>
      <c r="Q10" s="652"/>
      <c r="R10" s="652"/>
      <c r="S10" s="652"/>
      <c r="T10" s="652"/>
      <c r="U10" s="652"/>
      <c r="V10" s="652"/>
      <c r="W10" s="652"/>
      <c r="X10" s="652"/>
      <c r="Y10" s="652"/>
      <c r="Z10" s="652"/>
      <c r="AA10" s="652"/>
      <c r="AB10" s="652"/>
      <c r="AH10" s="652"/>
      <c r="AI10" s="652"/>
      <c r="AJ10" s="652"/>
      <c r="AK10" s="650" t="str">
        <f>IF(COUNTIF(AK6:AM8,"○")&gt;1,"いづれか１つを選択してください。","")</f>
        <v/>
      </c>
      <c r="AL10" s="652"/>
      <c r="AM10" s="652"/>
      <c r="AN10" s="652"/>
      <c r="AO10" s="652"/>
      <c r="AP10" s="652"/>
      <c r="AQ10" s="652"/>
      <c r="AR10" s="652"/>
      <c r="AS10" s="652"/>
      <c r="AT10" s="652"/>
      <c r="AU10" s="652"/>
    </row>
    <row r="11" spans="1:56" ht="13.9" customHeight="1">
      <c r="C11" s="499" t="s">
        <v>906</v>
      </c>
      <c r="AH11" s="499" t="s">
        <v>907</v>
      </c>
    </row>
    <row r="12" spans="1:56" ht="13.9" customHeight="1">
      <c r="E12" s="2449" t="s">
        <v>771</v>
      </c>
      <c r="F12" s="2449"/>
      <c r="G12" s="2449"/>
      <c r="H12" s="2460" t="s">
        <v>908</v>
      </c>
      <c r="I12" s="2460"/>
      <c r="J12" s="2460"/>
      <c r="K12" s="2460"/>
      <c r="L12" s="2460"/>
      <c r="M12" s="2460"/>
      <c r="N12" s="2460"/>
      <c r="O12" s="2460"/>
      <c r="P12" s="2460"/>
      <c r="Q12" s="2460"/>
      <c r="R12" s="2460"/>
      <c r="S12" s="2460"/>
      <c r="T12" s="2460"/>
      <c r="U12" s="2460"/>
      <c r="V12" s="2460"/>
      <c r="W12" s="2460"/>
      <c r="X12" s="2460"/>
      <c r="Y12" s="2460"/>
      <c r="Z12" s="2460"/>
      <c r="AA12" s="2460"/>
      <c r="AB12" s="2460"/>
      <c r="AC12" s="2460"/>
      <c r="AD12" s="2460"/>
      <c r="AE12" s="2460"/>
      <c r="AF12" s="2460"/>
      <c r="AI12" s="651"/>
      <c r="AK12" s="2451" t="s">
        <v>909</v>
      </c>
      <c r="AL12" s="2452"/>
      <c r="AM12" s="2452"/>
      <c r="AN12" s="2453"/>
      <c r="AO12" s="2454"/>
      <c r="AP12" s="2455"/>
      <c r="AQ12" s="2455"/>
      <c r="AR12" s="2456" t="s">
        <v>806</v>
      </c>
      <c r="AS12" s="2457"/>
      <c r="AT12" s="2458" t="s">
        <v>910</v>
      </c>
      <c r="AU12" s="2456"/>
      <c r="AV12" s="2456"/>
      <c r="AW12" s="2457"/>
      <c r="AX12" s="2454">
        <v>3</v>
      </c>
      <c r="AY12" s="2455"/>
      <c r="AZ12" s="2455"/>
      <c r="BA12" s="2456" t="s">
        <v>806</v>
      </c>
      <c r="BB12" s="2457"/>
    </row>
    <row r="13" spans="1:56" ht="13.9" customHeight="1">
      <c r="E13" s="2449"/>
      <c r="F13" s="2449"/>
      <c r="G13" s="2449"/>
      <c r="H13" s="2460" t="s">
        <v>911</v>
      </c>
      <c r="I13" s="2460"/>
      <c r="J13" s="2460"/>
      <c r="K13" s="2460"/>
      <c r="L13" s="2460"/>
      <c r="M13" s="2460"/>
      <c r="N13" s="2460"/>
      <c r="O13" s="2460"/>
      <c r="P13" s="2460"/>
      <c r="Q13" s="2460"/>
      <c r="R13" s="2460"/>
      <c r="S13" s="2460"/>
      <c r="T13" s="2460"/>
      <c r="U13" s="2460"/>
      <c r="V13" s="2460"/>
      <c r="W13" s="2460"/>
      <c r="X13" s="2460"/>
      <c r="Y13" s="2460"/>
      <c r="Z13" s="2460"/>
      <c r="AA13" s="2460"/>
      <c r="AB13" s="2460"/>
      <c r="AC13" s="2460"/>
      <c r="AD13" s="2460"/>
      <c r="AE13" s="2460"/>
      <c r="AF13" s="2460"/>
      <c r="AH13" s="651" t="str">
        <f>IF(E12="○","→","")</f>
        <v>→</v>
      </c>
      <c r="AI13" s="651"/>
      <c r="AK13" s="2458" t="s">
        <v>912</v>
      </c>
      <c r="AL13" s="2456"/>
      <c r="AM13" s="2456"/>
      <c r="AN13" s="2457"/>
      <c r="AO13" s="2454"/>
      <c r="AP13" s="2455"/>
      <c r="AQ13" s="2455"/>
      <c r="AR13" s="2456" t="s">
        <v>806</v>
      </c>
      <c r="AS13" s="2457"/>
      <c r="AT13" s="2458" t="s">
        <v>913</v>
      </c>
      <c r="AU13" s="2456"/>
      <c r="AV13" s="2456"/>
      <c r="AW13" s="2457"/>
      <c r="AX13" s="2454">
        <v>1</v>
      </c>
      <c r="AY13" s="2455"/>
      <c r="AZ13" s="2455"/>
      <c r="BA13" s="2456" t="s">
        <v>806</v>
      </c>
      <c r="BB13" s="2457"/>
    </row>
    <row r="14" spans="1:56" ht="13.9" customHeight="1">
      <c r="E14" s="2449"/>
      <c r="F14" s="2449"/>
      <c r="G14" s="2449"/>
      <c r="H14" s="2460" t="s">
        <v>914</v>
      </c>
      <c r="I14" s="2460"/>
      <c r="J14" s="2460"/>
      <c r="K14" s="2460"/>
      <c r="L14" s="2460"/>
      <c r="M14" s="2460"/>
      <c r="N14" s="2460"/>
      <c r="O14" s="2460"/>
      <c r="P14" s="2460"/>
      <c r="Q14" s="2460"/>
      <c r="R14" s="2460"/>
      <c r="S14" s="2460"/>
      <c r="T14" s="2460"/>
      <c r="U14" s="2460"/>
      <c r="V14" s="2460"/>
      <c r="W14" s="2460"/>
      <c r="X14" s="2460"/>
      <c r="Y14" s="2460"/>
      <c r="Z14" s="2460"/>
      <c r="AA14" s="2460"/>
      <c r="AB14" s="2460"/>
      <c r="AC14" s="2460"/>
      <c r="AD14" s="2460"/>
      <c r="AE14" s="2460"/>
      <c r="AF14" s="2460"/>
      <c r="AH14" s="651"/>
      <c r="AI14" s="651"/>
      <c r="AK14" s="2458" t="s">
        <v>915</v>
      </c>
      <c r="AL14" s="2456"/>
      <c r="AM14" s="2456"/>
      <c r="AN14" s="2457"/>
      <c r="AO14" s="2454">
        <v>3</v>
      </c>
      <c r="AP14" s="2455"/>
      <c r="AQ14" s="2455"/>
      <c r="AR14" s="2456" t="s">
        <v>806</v>
      </c>
      <c r="AS14" s="2457"/>
      <c r="AT14" s="2458" t="s">
        <v>916</v>
      </c>
      <c r="AU14" s="2456"/>
      <c r="AV14" s="2456"/>
      <c r="AW14" s="2457"/>
      <c r="AX14" s="2454"/>
      <c r="AY14" s="2455"/>
      <c r="AZ14" s="2455"/>
      <c r="BA14" s="2456" t="s">
        <v>806</v>
      </c>
      <c r="BB14" s="2457"/>
    </row>
    <row r="15" spans="1:56" ht="13.9" customHeight="1">
      <c r="E15" s="726" t="s">
        <v>917</v>
      </c>
      <c r="F15" s="649"/>
      <c r="G15" s="649"/>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K15" s="649"/>
      <c r="AL15" s="649"/>
      <c r="AM15" s="649"/>
      <c r="AN15" s="649"/>
      <c r="AO15" s="653"/>
      <c r="AP15" s="653"/>
      <c r="AQ15" s="653"/>
      <c r="AR15" s="649"/>
      <c r="AS15" s="649"/>
      <c r="AT15" s="2458" t="s">
        <v>918</v>
      </c>
      <c r="AU15" s="2456"/>
      <c r="AV15" s="2456"/>
      <c r="AW15" s="2457"/>
      <c r="AX15" s="2462">
        <f>AO12+AO13+AO14+AX12+AX13+AX14</f>
        <v>7</v>
      </c>
      <c r="AY15" s="2463"/>
      <c r="AZ15" s="2463"/>
      <c r="BA15" s="2456" t="s">
        <v>806</v>
      </c>
      <c r="BB15" s="2457"/>
    </row>
    <row r="16" spans="1:56" ht="13.9" customHeight="1">
      <c r="E16" s="726" t="s">
        <v>919</v>
      </c>
      <c r="F16" s="649"/>
      <c r="G16" s="649"/>
      <c r="H16" s="649"/>
      <c r="I16" s="649"/>
      <c r="J16" s="649"/>
      <c r="K16" s="649"/>
      <c r="L16" s="649"/>
      <c r="M16" s="649"/>
      <c r="N16" s="649"/>
      <c r="O16" s="649"/>
      <c r="P16" s="649"/>
      <c r="Q16" s="649"/>
      <c r="R16" s="649"/>
      <c r="S16" s="649"/>
      <c r="T16" s="649"/>
      <c r="U16" s="649"/>
      <c r="V16" s="649"/>
      <c r="W16" s="649"/>
      <c r="X16" s="649"/>
      <c r="Y16" s="649"/>
      <c r="Z16" s="649"/>
      <c r="AA16" s="649"/>
      <c r="AB16" s="649"/>
      <c r="AC16" s="649"/>
      <c r="AD16" s="727" t="str">
        <f>IF(OR(E13="○",E14="○"),"↓","")</f>
        <v/>
      </c>
      <c r="AE16" s="623"/>
      <c r="AF16" s="649"/>
      <c r="AR16" s="652"/>
      <c r="AS16" s="652"/>
      <c r="AT16" s="728"/>
      <c r="AU16" s="728"/>
      <c r="AV16" s="728"/>
      <c r="AW16" s="728"/>
      <c r="AX16" s="728"/>
      <c r="AY16" s="728"/>
      <c r="AZ16" s="728"/>
      <c r="BA16" s="728"/>
      <c r="BB16" s="729" t="str">
        <f>IF(AND(AX15&lt;&gt;Y9,E12="○"),"「１　事業者名簿」の定員数と想定される利用者数が一致しません。","")</f>
        <v>「１　事業者名簿」の定員数と想定される利用者数が一致しません。</v>
      </c>
    </row>
    <row r="17" spans="3:53" ht="13.9" customHeight="1">
      <c r="E17" s="650" t="str">
        <f>IF(COUNTIF(E12:G14,"○")&gt;1,"いずれか１つを選択してください。","")</f>
        <v/>
      </c>
      <c r="AD17" s="651"/>
      <c r="AE17" s="651"/>
      <c r="AR17" s="652"/>
      <c r="AS17" s="652"/>
      <c r="AT17" s="652"/>
      <c r="AU17" s="652"/>
      <c r="AV17" s="652"/>
      <c r="AW17" s="652"/>
      <c r="AX17" s="652"/>
      <c r="AY17" s="652"/>
      <c r="AZ17" s="652"/>
    </row>
    <row r="18" spans="3:53" ht="13.9" customHeight="1">
      <c r="C18" s="499" t="s">
        <v>920</v>
      </c>
    </row>
    <row r="19" spans="3:53" ht="13.9" customHeight="1">
      <c r="E19" s="2447"/>
      <c r="F19" s="2447"/>
      <c r="G19" s="2447"/>
      <c r="H19" s="2447"/>
      <c r="I19" s="2447"/>
      <c r="J19" s="2447" t="s">
        <v>800</v>
      </c>
      <c r="K19" s="2447"/>
      <c r="L19" s="2447"/>
      <c r="M19" s="2447"/>
      <c r="N19" s="2447"/>
      <c r="O19" s="2447"/>
      <c r="P19" s="2447" t="s">
        <v>921</v>
      </c>
      <c r="Q19" s="2447"/>
      <c r="R19" s="2447"/>
      <c r="S19" s="2447"/>
      <c r="T19" s="2447"/>
      <c r="U19" s="2447"/>
      <c r="V19" s="2447"/>
      <c r="W19" s="2447"/>
      <c r="X19" s="2447"/>
      <c r="Y19" s="2447"/>
      <c r="Z19" s="2447"/>
      <c r="AA19" s="2447"/>
      <c r="AB19" s="2447"/>
      <c r="AC19" s="2447"/>
      <c r="AD19" s="2447"/>
      <c r="AE19" s="2447"/>
      <c r="AF19" s="2447"/>
      <c r="AG19" s="2447"/>
      <c r="AH19" s="2447"/>
      <c r="AI19" s="2447"/>
      <c r="AJ19" s="2447"/>
      <c r="AK19" s="2447"/>
      <c r="AL19" s="2447"/>
      <c r="AM19" s="2447"/>
      <c r="AN19" s="2447"/>
      <c r="AO19" s="2447"/>
      <c r="AP19" s="2447"/>
      <c r="AQ19" s="2447"/>
      <c r="AR19" s="2447"/>
      <c r="AS19" s="2447"/>
      <c r="AT19" s="2447"/>
      <c r="AU19" s="2447"/>
      <c r="AV19" s="2447"/>
      <c r="AW19" s="2447"/>
      <c r="AX19" s="2447"/>
    </row>
    <row r="20" spans="3:53" ht="13.9" customHeight="1">
      <c r="E20" s="2447"/>
      <c r="F20" s="2447"/>
      <c r="G20" s="2447"/>
      <c r="H20" s="2447"/>
      <c r="I20" s="2447"/>
      <c r="J20" s="2447"/>
      <c r="K20" s="2447"/>
      <c r="L20" s="2447"/>
      <c r="M20" s="2447"/>
      <c r="N20" s="2447"/>
      <c r="O20" s="2447"/>
      <c r="P20" s="2461" t="s">
        <v>909</v>
      </c>
      <c r="Q20" s="2461"/>
      <c r="R20" s="2461"/>
      <c r="S20" s="2461"/>
      <c r="T20" s="2461"/>
      <c r="U20" s="2447" t="s">
        <v>912</v>
      </c>
      <c r="V20" s="2447"/>
      <c r="W20" s="2447"/>
      <c r="X20" s="2447"/>
      <c r="Y20" s="2447"/>
      <c r="Z20" s="2447" t="s">
        <v>915</v>
      </c>
      <c r="AA20" s="2447"/>
      <c r="AB20" s="2447"/>
      <c r="AC20" s="2447"/>
      <c r="AD20" s="2447"/>
      <c r="AE20" s="2447" t="s">
        <v>910</v>
      </c>
      <c r="AF20" s="2447"/>
      <c r="AG20" s="2447"/>
      <c r="AH20" s="2447"/>
      <c r="AI20" s="2447"/>
      <c r="AJ20" s="2447" t="s">
        <v>913</v>
      </c>
      <c r="AK20" s="2447"/>
      <c r="AL20" s="2447"/>
      <c r="AM20" s="2447"/>
      <c r="AN20" s="2447"/>
      <c r="AO20" s="2447" t="s">
        <v>916</v>
      </c>
      <c r="AP20" s="2447"/>
      <c r="AQ20" s="2447"/>
      <c r="AR20" s="2447"/>
      <c r="AS20" s="2447"/>
      <c r="AT20" s="2447" t="s">
        <v>799</v>
      </c>
      <c r="AU20" s="2447"/>
      <c r="AV20" s="2447"/>
      <c r="AW20" s="2447"/>
      <c r="AX20" s="2447"/>
    </row>
    <row r="21" spans="3:53" ht="13.9" customHeight="1">
      <c r="E21" s="2447" t="s">
        <v>805</v>
      </c>
      <c r="F21" s="2447"/>
      <c r="G21" s="2447"/>
      <c r="H21" s="2447"/>
      <c r="I21" s="2447"/>
      <c r="J21" s="2468">
        <v>30</v>
      </c>
      <c r="K21" s="2469"/>
      <c r="L21" s="2469"/>
      <c r="M21" s="2469"/>
      <c r="N21" s="2470" t="s">
        <v>788</v>
      </c>
      <c r="O21" s="2471"/>
      <c r="P21" s="2472">
        <v>0</v>
      </c>
      <c r="Q21" s="2473"/>
      <c r="R21" s="2473"/>
      <c r="S21" s="2470" t="s">
        <v>806</v>
      </c>
      <c r="T21" s="2471"/>
      <c r="U21" s="2466">
        <v>0</v>
      </c>
      <c r="V21" s="2467"/>
      <c r="W21" s="2467"/>
      <c r="X21" s="2456" t="s">
        <v>806</v>
      </c>
      <c r="Y21" s="2457"/>
      <c r="Z21" s="2466">
        <v>210</v>
      </c>
      <c r="AA21" s="2467"/>
      <c r="AB21" s="2467"/>
      <c r="AC21" s="2456" t="s">
        <v>806</v>
      </c>
      <c r="AD21" s="2457"/>
      <c r="AE21" s="2466">
        <v>210</v>
      </c>
      <c r="AF21" s="2467"/>
      <c r="AG21" s="2467"/>
      <c r="AH21" s="2456" t="s">
        <v>806</v>
      </c>
      <c r="AI21" s="2457"/>
      <c r="AJ21" s="2466">
        <v>0</v>
      </c>
      <c r="AK21" s="2467"/>
      <c r="AL21" s="2467"/>
      <c r="AM21" s="2456" t="s">
        <v>806</v>
      </c>
      <c r="AN21" s="2457"/>
      <c r="AO21" s="2466">
        <v>0</v>
      </c>
      <c r="AP21" s="2467"/>
      <c r="AQ21" s="2467"/>
      <c r="AR21" s="2456" t="s">
        <v>806</v>
      </c>
      <c r="AS21" s="2457"/>
      <c r="AT21" s="2464">
        <f>P21+U21+Z21+AE21+AJ21+AO21</f>
        <v>420</v>
      </c>
      <c r="AU21" s="2465"/>
      <c r="AV21" s="2465"/>
      <c r="AW21" s="2456" t="s">
        <v>806</v>
      </c>
      <c r="AX21" s="2457"/>
    </row>
    <row r="22" spans="3:53" ht="13.9" customHeight="1">
      <c r="E22" s="2447" t="s">
        <v>807</v>
      </c>
      <c r="F22" s="2447"/>
      <c r="G22" s="2447"/>
      <c r="H22" s="2447"/>
      <c r="I22" s="2447"/>
      <c r="J22" s="2468">
        <v>31</v>
      </c>
      <c r="K22" s="2469"/>
      <c r="L22" s="2469"/>
      <c r="M22" s="2469"/>
      <c r="N22" s="2470" t="s">
        <v>788</v>
      </c>
      <c r="O22" s="2471"/>
      <c r="P22" s="2472">
        <v>0</v>
      </c>
      <c r="Q22" s="2473"/>
      <c r="R22" s="2473"/>
      <c r="S22" s="2470" t="s">
        <v>806</v>
      </c>
      <c r="T22" s="2471"/>
      <c r="U22" s="2466">
        <v>0</v>
      </c>
      <c r="V22" s="2467"/>
      <c r="W22" s="2467"/>
      <c r="X22" s="2456" t="s">
        <v>806</v>
      </c>
      <c r="Y22" s="2457"/>
      <c r="Z22" s="2466">
        <v>210</v>
      </c>
      <c r="AA22" s="2467"/>
      <c r="AB22" s="2467"/>
      <c r="AC22" s="2456" t="s">
        <v>806</v>
      </c>
      <c r="AD22" s="2457"/>
      <c r="AE22" s="2466">
        <v>210</v>
      </c>
      <c r="AF22" s="2467"/>
      <c r="AG22" s="2467"/>
      <c r="AH22" s="2456" t="s">
        <v>806</v>
      </c>
      <c r="AI22" s="2457"/>
      <c r="AJ22" s="2466">
        <v>0</v>
      </c>
      <c r="AK22" s="2467"/>
      <c r="AL22" s="2467"/>
      <c r="AM22" s="2456" t="s">
        <v>806</v>
      </c>
      <c r="AN22" s="2457"/>
      <c r="AO22" s="2466">
        <v>0</v>
      </c>
      <c r="AP22" s="2467"/>
      <c r="AQ22" s="2467"/>
      <c r="AR22" s="2456" t="s">
        <v>806</v>
      </c>
      <c r="AS22" s="2457"/>
      <c r="AT22" s="2464">
        <f t="shared" ref="AT22:AT32" si="0">P22+U22+Z22+AE22+AJ22+AO22</f>
        <v>420</v>
      </c>
      <c r="AU22" s="2465"/>
      <c r="AV22" s="2465"/>
      <c r="AW22" s="2456" t="s">
        <v>806</v>
      </c>
      <c r="AX22" s="2457"/>
    </row>
    <row r="23" spans="3:53" ht="13.9" customHeight="1">
      <c r="E23" s="2447" t="s">
        <v>808</v>
      </c>
      <c r="F23" s="2447"/>
      <c r="G23" s="2447"/>
      <c r="H23" s="2447"/>
      <c r="I23" s="2447"/>
      <c r="J23" s="2468">
        <v>30</v>
      </c>
      <c r="K23" s="2469"/>
      <c r="L23" s="2469"/>
      <c r="M23" s="2469"/>
      <c r="N23" s="2470" t="s">
        <v>788</v>
      </c>
      <c r="O23" s="2471"/>
      <c r="P23" s="2472">
        <v>0</v>
      </c>
      <c r="Q23" s="2473"/>
      <c r="R23" s="2473"/>
      <c r="S23" s="2470" t="s">
        <v>806</v>
      </c>
      <c r="T23" s="2471"/>
      <c r="U23" s="2466">
        <v>0</v>
      </c>
      <c r="V23" s="2467"/>
      <c r="W23" s="2467"/>
      <c r="X23" s="2456" t="s">
        <v>806</v>
      </c>
      <c r="Y23" s="2457"/>
      <c r="Z23" s="2466">
        <v>210</v>
      </c>
      <c r="AA23" s="2467"/>
      <c r="AB23" s="2467"/>
      <c r="AC23" s="2456" t="s">
        <v>806</v>
      </c>
      <c r="AD23" s="2457"/>
      <c r="AE23" s="2466">
        <v>210</v>
      </c>
      <c r="AF23" s="2467"/>
      <c r="AG23" s="2467"/>
      <c r="AH23" s="2456" t="s">
        <v>806</v>
      </c>
      <c r="AI23" s="2457"/>
      <c r="AJ23" s="2466">
        <v>0</v>
      </c>
      <c r="AK23" s="2467"/>
      <c r="AL23" s="2467"/>
      <c r="AM23" s="2456" t="s">
        <v>806</v>
      </c>
      <c r="AN23" s="2457"/>
      <c r="AO23" s="2466">
        <v>0</v>
      </c>
      <c r="AP23" s="2467"/>
      <c r="AQ23" s="2467"/>
      <c r="AR23" s="2456" t="s">
        <v>806</v>
      </c>
      <c r="AS23" s="2457"/>
      <c r="AT23" s="2464">
        <f t="shared" si="0"/>
        <v>420</v>
      </c>
      <c r="AU23" s="2465"/>
      <c r="AV23" s="2465"/>
      <c r="AW23" s="2456" t="s">
        <v>806</v>
      </c>
      <c r="AX23" s="2457"/>
    </row>
    <row r="24" spans="3:53" ht="13.9" customHeight="1">
      <c r="E24" s="2447" t="s">
        <v>809</v>
      </c>
      <c r="F24" s="2447"/>
      <c r="G24" s="2447"/>
      <c r="H24" s="2447"/>
      <c r="I24" s="2447"/>
      <c r="J24" s="2468">
        <v>31</v>
      </c>
      <c r="K24" s="2469"/>
      <c r="L24" s="2469"/>
      <c r="M24" s="2469"/>
      <c r="N24" s="2470" t="s">
        <v>788</v>
      </c>
      <c r="O24" s="2471"/>
      <c r="P24" s="2472">
        <v>0</v>
      </c>
      <c r="Q24" s="2473"/>
      <c r="R24" s="2473"/>
      <c r="S24" s="2470" t="s">
        <v>806</v>
      </c>
      <c r="T24" s="2471"/>
      <c r="U24" s="2466">
        <v>0</v>
      </c>
      <c r="V24" s="2467"/>
      <c r="W24" s="2467"/>
      <c r="X24" s="2456" t="s">
        <v>806</v>
      </c>
      <c r="Y24" s="2457"/>
      <c r="Z24" s="2466">
        <v>210</v>
      </c>
      <c r="AA24" s="2467"/>
      <c r="AB24" s="2467"/>
      <c r="AC24" s="2456" t="s">
        <v>806</v>
      </c>
      <c r="AD24" s="2457"/>
      <c r="AE24" s="2466">
        <v>210</v>
      </c>
      <c r="AF24" s="2467"/>
      <c r="AG24" s="2467"/>
      <c r="AH24" s="2456" t="s">
        <v>806</v>
      </c>
      <c r="AI24" s="2457"/>
      <c r="AJ24" s="2466">
        <v>0</v>
      </c>
      <c r="AK24" s="2467"/>
      <c r="AL24" s="2467"/>
      <c r="AM24" s="2456" t="s">
        <v>806</v>
      </c>
      <c r="AN24" s="2457"/>
      <c r="AO24" s="2466">
        <v>0</v>
      </c>
      <c r="AP24" s="2467"/>
      <c r="AQ24" s="2467"/>
      <c r="AR24" s="2456" t="s">
        <v>806</v>
      </c>
      <c r="AS24" s="2457"/>
      <c r="AT24" s="2464">
        <f t="shared" si="0"/>
        <v>420</v>
      </c>
      <c r="AU24" s="2465"/>
      <c r="AV24" s="2465"/>
      <c r="AW24" s="2456" t="s">
        <v>806</v>
      </c>
      <c r="AX24" s="2457"/>
    </row>
    <row r="25" spans="3:53" ht="13.9" customHeight="1">
      <c r="E25" s="2447" t="s">
        <v>810</v>
      </c>
      <c r="F25" s="2447"/>
      <c r="G25" s="2447"/>
      <c r="H25" s="2447"/>
      <c r="I25" s="2447"/>
      <c r="J25" s="2468">
        <v>30</v>
      </c>
      <c r="K25" s="2469"/>
      <c r="L25" s="2469"/>
      <c r="M25" s="2469"/>
      <c r="N25" s="2470" t="s">
        <v>788</v>
      </c>
      <c r="O25" s="2471"/>
      <c r="P25" s="2472">
        <v>0</v>
      </c>
      <c r="Q25" s="2473"/>
      <c r="R25" s="2473"/>
      <c r="S25" s="2470" t="s">
        <v>806</v>
      </c>
      <c r="T25" s="2471"/>
      <c r="U25" s="2466">
        <v>0</v>
      </c>
      <c r="V25" s="2467"/>
      <c r="W25" s="2467"/>
      <c r="X25" s="2456" t="s">
        <v>806</v>
      </c>
      <c r="Y25" s="2457"/>
      <c r="Z25" s="2466">
        <v>210</v>
      </c>
      <c r="AA25" s="2467"/>
      <c r="AB25" s="2467"/>
      <c r="AC25" s="2456" t="s">
        <v>806</v>
      </c>
      <c r="AD25" s="2457"/>
      <c r="AE25" s="2466">
        <v>210</v>
      </c>
      <c r="AF25" s="2467"/>
      <c r="AG25" s="2467"/>
      <c r="AH25" s="2456" t="s">
        <v>806</v>
      </c>
      <c r="AI25" s="2457"/>
      <c r="AJ25" s="2466">
        <v>0</v>
      </c>
      <c r="AK25" s="2467"/>
      <c r="AL25" s="2467"/>
      <c r="AM25" s="2456" t="s">
        <v>806</v>
      </c>
      <c r="AN25" s="2457"/>
      <c r="AO25" s="2466">
        <v>0</v>
      </c>
      <c r="AP25" s="2467"/>
      <c r="AQ25" s="2467"/>
      <c r="AR25" s="2456" t="s">
        <v>806</v>
      </c>
      <c r="AS25" s="2457"/>
      <c r="AT25" s="2464">
        <f t="shared" si="0"/>
        <v>420</v>
      </c>
      <c r="AU25" s="2465"/>
      <c r="AV25" s="2465"/>
      <c r="AW25" s="2456" t="s">
        <v>806</v>
      </c>
      <c r="AX25" s="2457"/>
    </row>
    <row r="26" spans="3:53" ht="13.9" customHeight="1">
      <c r="E26" s="2447" t="s">
        <v>811</v>
      </c>
      <c r="F26" s="2447"/>
      <c r="G26" s="2447"/>
      <c r="H26" s="2447"/>
      <c r="I26" s="2447"/>
      <c r="J26" s="2468">
        <v>30</v>
      </c>
      <c r="K26" s="2469"/>
      <c r="L26" s="2469"/>
      <c r="M26" s="2469"/>
      <c r="N26" s="2470" t="s">
        <v>788</v>
      </c>
      <c r="O26" s="2471"/>
      <c r="P26" s="2472">
        <v>0</v>
      </c>
      <c r="Q26" s="2473"/>
      <c r="R26" s="2473"/>
      <c r="S26" s="2470" t="s">
        <v>806</v>
      </c>
      <c r="T26" s="2471"/>
      <c r="U26" s="2466">
        <v>0</v>
      </c>
      <c r="V26" s="2467"/>
      <c r="W26" s="2467"/>
      <c r="X26" s="2456" t="s">
        <v>806</v>
      </c>
      <c r="Y26" s="2457"/>
      <c r="Z26" s="2466">
        <v>210</v>
      </c>
      <c r="AA26" s="2467"/>
      <c r="AB26" s="2467"/>
      <c r="AC26" s="2456" t="s">
        <v>806</v>
      </c>
      <c r="AD26" s="2457"/>
      <c r="AE26" s="2466">
        <v>210</v>
      </c>
      <c r="AF26" s="2467"/>
      <c r="AG26" s="2467"/>
      <c r="AH26" s="2456" t="s">
        <v>806</v>
      </c>
      <c r="AI26" s="2457"/>
      <c r="AJ26" s="2466">
        <v>0</v>
      </c>
      <c r="AK26" s="2467"/>
      <c r="AL26" s="2467"/>
      <c r="AM26" s="2456" t="s">
        <v>806</v>
      </c>
      <c r="AN26" s="2457"/>
      <c r="AO26" s="2466">
        <v>0</v>
      </c>
      <c r="AP26" s="2467"/>
      <c r="AQ26" s="2467"/>
      <c r="AR26" s="2456" t="s">
        <v>806</v>
      </c>
      <c r="AS26" s="2457"/>
      <c r="AT26" s="2464">
        <f t="shared" si="0"/>
        <v>420</v>
      </c>
      <c r="AU26" s="2465"/>
      <c r="AV26" s="2465"/>
      <c r="AW26" s="2456" t="s">
        <v>806</v>
      </c>
      <c r="AX26" s="2457"/>
    </row>
    <row r="27" spans="3:53" ht="13.9" customHeight="1">
      <c r="E27" s="2447" t="s">
        <v>812</v>
      </c>
      <c r="F27" s="2447"/>
      <c r="G27" s="2447"/>
      <c r="H27" s="2447"/>
      <c r="I27" s="2447"/>
      <c r="J27" s="2468">
        <v>31</v>
      </c>
      <c r="K27" s="2469"/>
      <c r="L27" s="2469"/>
      <c r="M27" s="2469"/>
      <c r="N27" s="2470" t="s">
        <v>788</v>
      </c>
      <c r="O27" s="2471"/>
      <c r="P27" s="2472">
        <v>0</v>
      </c>
      <c r="Q27" s="2473"/>
      <c r="R27" s="2473"/>
      <c r="S27" s="2470" t="s">
        <v>806</v>
      </c>
      <c r="T27" s="2471"/>
      <c r="U27" s="2466">
        <v>0</v>
      </c>
      <c r="V27" s="2467"/>
      <c r="W27" s="2467"/>
      <c r="X27" s="2456" t="s">
        <v>806</v>
      </c>
      <c r="Y27" s="2457"/>
      <c r="Z27" s="2466">
        <v>210</v>
      </c>
      <c r="AA27" s="2467"/>
      <c r="AB27" s="2467"/>
      <c r="AC27" s="2456" t="s">
        <v>806</v>
      </c>
      <c r="AD27" s="2457"/>
      <c r="AE27" s="2466">
        <v>210</v>
      </c>
      <c r="AF27" s="2467"/>
      <c r="AG27" s="2467"/>
      <c r="AH27" s="2456" t="s">
        <v>806</v>
      </c>
      <c r="AI27" s="2457"/>
      <c r="AJ27" s="2466">
        <v>0</v>
      </c>
      <c r="AK27" s="2467"/>
      <c r="AL27" s="2467"/>
      <c r="AM27" s="2456" t="s">
        <v>806</v>
      </c>
      <c r="AN27" s="2457"/>
      <c r="AO27" s="2466">
        <v>0</v>
      </c>
      <c r="AP27" s="2467"/>
      <c r="AQ27" s="2467"/>
      <c r="AR27" s="2456" t="s">
        <v>806</v>
      </c>
      <c r="AS27" s="2457"/>
      <c r="AT27" s="2464">
        <f t="shared" si="0"/>
        <v>420</v>
      </c>
      <c r="AU27" s="2465"/>
      <c r="AV27" s="2465"/>
      <c r="AW27" s="2456" t="s">
        <v>806</v>
      </c>
      <c r="AX27" s="2457"/>
    </row>
    <row r="28" spans="3:53" ht="13.9" customHeight="1">
      <c r="E28" s="2447" t="s">
        <v>813</v>
      </c>
      <c r="F28" s="2447"/>
      <c r="G28" s="2447"/>
      <c r="H28" s="2447"/>
      <c r="I28" s="2447"/>
      <c r="J28" s="2468">
        <v>30</v>
      </c>
      <c r="K28" s="2469"/>
      <c r="L28" s="2469"/>
      <c r="M28" s="2469"/>
      <c r="N28" s="2470" t="s">
        <v>788</v>
      </c>
      <c r="O28" s="2471"/>
      <c r="P28" s="2472">
        <v>0</v>
      </c>
      <c r="Q28" s="2473"/>
      <c r="R28" s="2473"/>
      <c r="S28" s="2470" t="s">
        <v>806</v>
      </c>
      <c r="T28" s="2471"/>
      <c r="U28" s="2466">
        <v>0</v>
      </c>
      <c r="V28" s="2467"/>
      <c r="W28" s="2467"/>
      <c r="X28" s="2456" t="s">
        <v>806</v>
      </c>
      <c r="Y28" s="2457"/>
      <c r="Z28" s="2466">
        <v>210</v>
      </c>
      <c r="AA28" s="2467"/>
      <c r="AB28" s="2467"/>
      <c r="AC28" s="2456" t="s">
        <v>806</v>
      </c>
      <c r="AD28" s="2457"/>
      <c r="AE28" s="2466">
        <v>210</v>
      </c>
      <c r="AF28" s="2467"/>
      <c r="AG28" s="2467"/>
      <c r="AH28" s="2456" t="s">
        <v>806</v>
      </c>
      <c r="AI28" s="2457"/>
      <c r="AJ28" s="2466">
        <v>0</v>
      </c>
      <c r="AK28" s="2467"/>
      <c r="AL28" s="2467"/>
      <c r="AM28" s="2456" t="s">
        <v>806</v>
      </c>
      <c r="AN28" s="2457"/>
      <c r="AO28" s="2466">
        <v>0</v>
      </c>
      <c r="AP28" s="2467"/>
      <c r="AQ28" s="2467"/>
      <c r="AR28" s="2456" t="s">
        <v>806</v>
      </c>
      <c r="AS28" s="2457"/>
      <c r="AT28" s="2464">
        <f t="shared" si="0"/>
        <v>420</v>
      </c>
      <c r="AU28" s="2465"/>
      <c r="AV28" s="2465"/>
      <c r="AW28" s="2456" t="s">
        <v>806</v>
      </c>
      <c r="AX28" s="2457"/>
    </row>
    <row r="29" spans="3:53" ht="13.9" customHeight="1">
      <c r="E29" s="2447" t="s">
        <v>814</v>
      </c>
      <c r="F29" s="2447"/>
      <c r="G29" s="2447"/>
      <c r="H29" s="2447"/>
      <c r="I29" s="2447"/>
      <c r="J29" s="2468">
        <v>31</v>
      </c>
      <c r="K29" s="2469"/>
      <c r="L29" s="2469"/>
      <c r="M29" s="2469"/>
      <c r="N29" s="2470" t="s">
        <v>788</v>
      </c>
      <c r="O29" s="2471"/>
      <c r="P29" s="2472">
        <v>0</v>
      </c>
      <c r="Q29" s="2473"/>
      <c r="R29" s="2473"/>
      <c r="S29" s="2470" t="s">
        <v>806</v>
      </c>
      <c r="T29" s="2471"/>
      <c r="U29" s="2466">
        <v>0</v>
      </c>
      <c r="V29" s="2467"/>
      <c r="W29" s="2467"/>
      <c r="X29" s="2456" t="s">
        <v>806</v>
      </c>
      <c r="Y29" s="2457"/>
      <c r="Z29" s="2466">
        <v>210</v>
      </c>
      <c r="AA29" s="2467"/>
      <c r="AB29" s="2467"/>
      <c r="AC29" s="2456" t="s">
        <v>806</v>
      </c>
      <c r="AD29" s="2457"/>
      <c r="AE29" s="2466">
        <v>210</v>
      </c>
      <c r="AF29" s="2467"/>
      <c r="AG29" s="2467"/>
      <c r="AH29" s="2456" t="s">
        <v>806</v>
      </c>
      <c r="AI29" s="2457"/>
      <c r="AJ29" s="2466">
        <v>0</v>
      </c>
      <c r="AK29" s="2467"/>
      <c r="AL29" s="2467"/>
      <c r="AM29" s="2456" t="s">
        <v>806</v>
      </c>
      <c r="AN29" s="2457"/>
      <c r="AO29" s="2466">
        <v>0</v>
      </c>
      <c r="AP29" s="2467"/>
      <c r="AQ29" s="2467"/>
      <c r="AR29" s="2456" t="s">
        <v>806</v>
      </c>
      <c r="AS29" s="2457"/>
      <c r="AT29" s="2464">
        <f t="shared" si="0"/>
        <v>420</v>
      </c>
      <c r="AU29" s="2465"/>
      <c r="AV29" s="2465"/>
      <c r="AW29" s="2456" t="s">
        <v>806</v>
      </c>
      <c r="AX29" s="2457"/>
      <c r="BA29" s="654"/>
    </row>
    <row r="30" spans="3:53" ht="13.9" customHeight="1">
      <c r="E30" s="2447" t="s">
        <v>815</v>
      </c>
      <c r="F30" s="2447"/>
      <c r="G30" s="2447"/>
      <c r="H30" s="2447"/>
      <c r="I30" s="2447"/>
      <c r="J30" s="2468">
        <v>30</v>
      </c>
      <c r="K30" s="2469"/>
      <c r="L30" s="2469"/>
      <c r="M30" s="2469"/>
      <c r="N30" s="2470" t="s">
        <v>788</v>
      </c>
      <c r="O30" s="2471"/>
      <c r="P30" s="2472">
        <v>0</v>
      </c>
      <c r="Q30" s="2473"/>
      <c r="R30" s="2473"/>
      <c r="S30" s="2470" t="s">
        <v>806</v>
      </c>
      <c r="T30" s="2471"/>
      <c r="U30" s="2466">
        <v>0</v>
      </c>
      <c r="V30" s="2467"/>
      <c r="W30" s="2467"/>
      <c r="X30" s="2456" t="s">
        <v>806</v>
      </c>
      <c r="Y30" s="2457"/>
      <c r="Z30" s="2466">
        <v>210</v>
      </c>
      <c r="AA30" s="2467"/>
      <c r="AB30" s="2467"/>
      <c r="AC30" s="2456" t="s">
        <v>806</v>
      </c>
      <c r="AD30" s="2457"/>
      <c r="AE30" s="2466">
        <v>210</v>
      </c>
      <c r="AF30" s="2467"/>
      <c r="AG30" s="2467"/>
      <c r="AH30" s="2456" t="s">
        <v>806</v>
      </c>
      <c r="AI30" s="2457"/>
      <c r="AJ30" s="2466">
        <v>0</v>
      </c>
      <c r="AK30" s="2467"/>
      <c r="AL30" s="2467"/>
      <c r="AM30" s="2456" t="s">
        <v>806</v>
      </c>
      <c r="AN30" s="2457"/>
      <c r="AO30" s="2466">
        <v>0</v>
      </c>
      <c r="AP30" s="2467"/>
      <c r="AQ30" s="2467"/>
      <c r="AR30" s="2456" t="s">
        <v>806</v>
      </c>
      <c r="AS30" s="2457"/>
      <c r="AT30" s="2464">
        <f t="shared" si="0"/>
        <v>420</v>
      </c>
      <c r="AU30" s="2465"/>
      <c r="AV30" s="2465"/>
      <c r="AW30" s="2456" t="s">
        <v>806</v>
      </c>
      <c r="AX30" s="2457"/>
    </row>
    <row r="31" spans="3:53" ht="13.9" customHeight="1">
      <c r="E31" s="2447" t="s">
        <v>816</v>
      </c>
      <c r="F31" s="2447"/>
      <c r="G31" s="2447"/>
      <c r="H31" s="2447"/>
      <c r="I31" s="2447"/>
      <c r="J31" s="2468">
        <v>27</v>
      </c>
      <c r="K31" s="2469"/>
      <c r="L31" s="2469"/>
      <c r="M31" s="2469"/>
      <c r="N31" s="2470" t="s">
        <v>788</v>
      </c>
      <c r="O31" s="2471"/>
      <c r="P31" s="2472">
        <v>0</v>
      </c>
      <c r="Q31" s="2473"/>
      <c r="R31" s="2473"/>
      <c r="S31" s="2470" t="s">
        <v>806</v>
      </c>
      <c r="T31" s="2471"/>
      <c r="U31" s="2466">
        <v>0</v>
      </c>
      <c r="V31" s="2467"/>
      <c r="W31" s="2467"/>
      <c r="X31" s="2456" t="s">
        <v>806</v>
      </c>
      <c r="Y31" s="2457"/>
      <c r="Z31" s="2466">
        <v>210</v>
      </c>
      <c r="AA31" s="2467"/>
      <c r="AB31" s="2467"/>
      <c r="AC31" s="2456" t="s">
        <v>806</v>
      </c>
      <c r="AD31" s="2457"/>
      <c r="AE31" s="2466">
        <v>210</v>
      </c>
      <c r="AF31" s="2467"/>
      <c r="AG31" s="2467"/>
      <c r="AH31" s="2456" t="s">
        <v>806</v>
      </c>
      <c r="AI31" s="2457"/>
      <c r="AJ31" s="2466">
        <v>0</v>
      </c>
      <c r="AK31" s="2467"/>
      <c r="AL31" s="2467"/>
      <c r="AM31" s="2456" t="s">
        <v>806</v>
      </c>
      <c r="AN31" s="2457"/>
      <c r="AO31" s="2466">
        <v>0</v>
      </c>
      <c r="AP31" s="2467"/>
      <c r="AQ31" s="2467"/>
      <c r="AR31" s="2456" t="s">
        <v>806</v>
      </c>
      <c r="AS31" s="2457"/>
      <c r="AT31" s="2464">
        <f t="shared" si="0"/>
        <v>420</v>
      </c>
      <c r="AU31" s="2465"/>
      <c r="AV31" s="2465"/>
      <c r="AW31" s="2456" t="s">
        <v>806</v>
      </c>
      <c r="AX31" s="2457"/>
    </row>
    <row r="32" spans="3:53" ht="13.9" customHeight="1">
      <c r="E32" s="2447" t="s">
        <v>817</v>
      </c>
      <c r="F32" s="2447"/>
      <c r="G32" s="2447"/>
      <c r="H32" s="2447"/>
      <c r="I32" s="2447"/>
      <c r="J32" s="2468">
        <v>31</v>
      </c>
      <c r="K32" s="2469"/>
      <c r="L32" s="2469"/>
      <c r="M32" s="2469"/>
      <c r="N32" s="2470" t="s">
        <v>788</v>
      </c>
      <c r="O32" s="2471"/>
      <c r="P32" s="2472">
        <v>0</v>
      </c>
      <c r="Q32" s="2473"/>
      <c r="R32" s="2473"/>
      <c r="S32" s="2470" t="s">
        <v>806</v>
      </c>
      <c r="T32" s="2471"/>
      <c r="U32" s="2466">
        <v>0</v>
      </c>
      <c r="V32" s="2467"/>
      <c r="W32" s="2467"/>
      <c r="X32" s="2456" t="s">
        <v>806</v>
      </c>
      <c r="Y32" s="2457"/>
      <c r="Z32" s="2466">
        <v>210</v>
      </c>
      <c r="AA32" s="2467"/>
      <c r="AB32" s="2467"/>
      <c r="AC32" s="2456" t="s">
        <v>806</v>
      </c>
      <c r="AD32" s="2457"/>
      <c r="AE32" s="2466">
        <v>210</v>
      </c>
      <c r="AF32" s="2467"/>
      <c r="AG32" s="2467"/>
      <c r="AH32" s="2456" t="s">
        <v>806</v>
      </c>
      <c r="AI32" s="2457"/>
      <c r="AJ32" s="2466">
        <v>0</v>
      </c>
      <c r="AK32" s="2467"/>
      <c r="AL32" s="2467"/>
      <c r="AM32" s="2456" t="s">
        <v>806</v>
      </c>
      <c r="AN32" s="2457"/>
      <c r="AO32" s="2466">
        <v>0</v>
      </c>
      <c r="AP32" s="2467"/>
      <c r="AQ32" s="2467"/>
      <c r="AR32" s="2456" t="s">
        <v>806</v>
      </c>
      <c r="AS32" s="2457"/>
      <c r="AT32" s="2464">
        <f t="shared" si="0"/>
        <v>420</v>
      </c>
      <c r="AU32" s="2465"/>
      <c r="AV32" s="2465"/>
      <c r="AW32" s="2456" t="s">
        <v>806</v>
      </c>
      <c r="AX32" s="2457"/>
    </row>
    <row r="33" spans="2:54" ht="13.9" customHeight="1">
      <c r="E33" s="2447" t="s">
        <v>799</v>
      </c>
      <c r="F33" s="2447"/>
      <c r="G33" s="2447"/>
      <c r="H33" s="2447"/>
      <c r="I33" s="2447"/>
      <c r="J33" s="2474">
        <f>SUM(J21:M32)</f>
        <v>362</v>
      </c>
      <c r="K33" s="2475"/>
      <c r="L33" s="2475"/>
      <c r="M33" s="2475"/>
      <c r="N33" s="2470" t="s">
        <v>788</v>
      </c>
      <c r="O33" s="2471"/>
      <c r="P33" s="2476">
        <f>SUM(P21:R32)</f>
        <v>0</v>
      </c>
      <c r="Q33" s="2477"/>
      <c r="R33" s="2477"/>
      <c r="S33" s="2470" t="s">
        <v>806</v>
      </c>
      <c r="T33" s="2471"/>
      <c r="U33" s="2464">
        <f>SUM(U21:W32)</f>
        <v>0</v>
      </c>
      <c r="V33" s="2465"/>
      <c r="W33" s="2465"/>
      <c r="X33" s="2456" t="s">
        <v>806</v>
      </c>
      <c r="Y33" s="2457"/>
      <c r="Z33" s="2464">
        <f>SUM(Z21:AB32)</f>
        <v>2520</v>
      </c>
      <c r="AA33" s="2465"/>
      <c r="AB33" s="2465"/>
      <c r="AC33" s="2456" t="s">
        <v>806</v>
      </c>
      <c r="AD33" s="2457"/>
      <c r="AE33" s="2464">
        <f>SUM(AE21:AG32)</f>
        <v>2520</v>
      </c>
      <c r="AF33" s="2465"/>
      <c r="AG33" s="2465"/>
      <c r="AH33" s="2456" t="s">
        <v>806</v>
      </c>
      <c r="AI33" s="2457"/>
      <c r="AJ33" s="2464">
        <f>SUM(AJ21:AL32)</f>
        <v>0</v>
      </c>
      <c r="AK33" s="2465"/>
      <c r="AL33" s="2465"/>
      <c r="AM33" s="2456" t="s">
        <v>806</v>
      </c>
      <c r="AN33" s="2457"/>
      <c r="AO33" s="2464">
        <f>SUM(AO21:AQ32)</f>
        <v>0</v>
      </c>
      <c r="AP33" s="2465"/>
      <c r="AQ33" s="2465"/>
      <c r="AR33" s="2456" t="s">
        <v>806</v>
      </c>
      <c r="AS33" s="2457"/>
      <c r="AT33" s="2464">
        <f>SUM(AT21:AV32)</f>
        <v>5040</v>
      </c>
      <c r="AU33" s="2465"/>
      <c r="AV33" s="2465"/>
      <c r="AW33" s="2456" t="s">
        <v>806</v>
      </c>
      <c r="AX33" s="2457"/>
    </row>
    <row r="34" spans="2:54" ht="13.9" customHeight="1">
      <c r="E34" s="2451" t="s">
        <v>922</v>
      </c>
      <c r="F34" s="2452"/>
      <c r="G34" s="2452"/>
      <c r="H34" s="2452"/>
      <c r="I34" s="2453"/>
      <c r="J34" s="2493"/>
      <c r="K34" s="2494"/>
      <c r="L34" s="2494"/>
      <c r="M34" s="2494"/>
      <c r="N34" s="2494"/>
      <c r="O34" s="2495"/>
      <c r="P34" s="2478">
        <f>IFERROR(ROUNDUP(P33/$J$33,1),"0")</f>
        <v>0</v>
      </c>
      <c r="Q34" s="2479"/>
      <c r="R34" s="2479"/>
      <c r="S34" s="2470" t="s">
        <v>806</v>
      </c>
      <c r="T34" s="2471"/>
      <c r="U34" s="2478">
        <f>IFERROR(ROUNDUP(U33/$J$33,1),"0")</f>
        <v>0</v>
      </c>
      <c r="V34" s="2479"/>
      <c r="W34" s="2479"/>
      <c r="X34" s="2456" t="s">
        <v>806</v>
      </c>
      <c r="Y34" s="2457"/>
      <c r="Z34" s="2478">
        <f>IFERROR(ROUNDUP(Z33/$J$33,1),"0")</f>
        <v>7</v>
      </c>
      <c r="AA34" s="2479"/>
      <c r="AB34" s="2479"/>
      <c r="AC34" s="2456" t="s">
        <v>806</v>
      </c>
      <c r="AD34" s="2457"/>
      <c r="AE34" s="2478">
        <f>IFERROR(ROUNDUP(AE33/$J$33,1),"0")</f>
        <v>7</v>
      </c>
      <c r="AF34" s="2479"/>
      <c r="AG34" s="2479"/>
      <c r="AH34" s="2456" t="s">
        <v>806</v>
      </c>
      <c r="AI34" s="2457"/>
      <c r="AJ34" s="2478">
        <f>IFERROR(ROUNDUP(AJ33/$J$33,1),"0")</f>
        <v>0</v>
      </c>
      <c r="AK34" s="2479"/>
      <c r="AL34" s="2479"/>
      <c r="AM34" s="2456" t="s">
        <v>806</v>
      </c>
      <c r="AN34" s="2457"/>
      <c r="AO34" s="2478">
        <f>IFERROR(ROUNDUP(AO33/$J$33,1),"0")</f>
        <v>0</v>
      </c>
      <c r="AP34" s="2479"/>
      <c r="AQ34" s="2479"/>
      <c r="AR34" s="2456" t="s">
        <v>806</v>
      </c>
      <c r="AS34" s="2457"/>
      <c r="AT34" s="2491">
        <f>P34+U34+Z34+AE34+AJ34+AO34</f>
        <v>14</v>
      </c>
      <c r="AU34" s="2492"/>
      <c r="AV34" s="2492"/>
      <c r="AW34" s="2456" t="s">
        <v>806</v>
      </c>
      <c r="AX34" s="2457"/>
    </row>
    <row r="35" spans="2:54" ht="13.9" customHeight="1">
      <c r="E35" s="629" t="s">
        <v>923</v>
      </c>
      <c r="F35" s="649"/>
      <c r="G35" s="649"/>
      <c r="H35" s="649"/>
      <c r="I35" s="649"/>
      <c r="J35" s="649"/>
      <c r="K35" s="649"/>
      <c r="L35" s="649"/>
      <c r="M35" s="649"/>
      <c r="N35" s="649"/>
      <c r="O35" s="649"/>
      <c r="P35" s="649"/>
      <c r="Q35" s="649"/>
      <c r="R35" s="649"/>
      <c r="S35" s="649"/>
      <c r="T35" s="649"/>
      <c r="U35" s="649"/>
      <c r="V35" s="649"/>
      <c r="W35" s="649"/>
      <c r="X35" s="649"/>
      <c r="Y35" s="649"/>
      <c r="Z35" s="649"/>
      <c r="AA35" s="649"/>
      <c r="AB35" s="649"/>
      <c r="AC35" s="649"/>
      <c r="AD35" s="649"/>
      <c r="AE35" s="649"/>
      <c r="AF35" s="649"/>
      <c r="AG35" s="649"/>
      <c r="AH35" s="649"/>
      <c r="AI35" s="649"/>
      <c r="AJ35" s="649"/>
      <c r="AK35" s="649"/>
      <c r="AL35" s="649"/>
      <c r="AM35" s="649"/>
      <c r="AN35" s="649"/>
      <c r="AO35" s="649"/>
      <c r="AP35" s="649"/>
      <c r="AQ35" s="649"/>
      <c r="AR35" s="649"/>
      <c r="AS35" s="649"/>
      <c r="AT35" s="649"/>
      <c r="AU35" s="649"/>
      <c r="AV35" s="649"/>
      <c r="AW35" s="649"/>
      <c r="AX35" s="655" t="str">
        <f>IFERROR(IF(AT34&gt;Y9,"「１　事業者名等」の定員数を超過しています。",""),"")</f>
        <v/>
      </c>
    </row>
    <row r="36" spans="2:54" ht="13.9" customHeight="1">
      <c r="E36" s="629" t="s">
        <v>924</v>
      </c>
      <c r="F36" s="649"/>
      <c r="G36" s="649"/>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row>
    <row r="37" spans="2:54" ht="13.9" customHeight="1">
      <c r="E37" s="629" t="s">
        <v>925</v>
      </c>
      <c r="F37" s="649"/>
      <c r="G37" s="649"/>
      <c r="H37" s="649"/>
      <c r="I37" s="649"/>
      <c r="J37" s="649"/>
      <c r="K37" s="649"/>
      <c r="L37" s="649"/>
      <c r="M37" s="649"/>
      <c r="N37" s="649"/>
      <c r="O37" s="649"/>
      <c r="P37" s="649"/>
      <c r="Q37" s="649"/>
      <c r="R37" s="649"/>
      <c r="S37" s="649"/>
      <c r="T37" s="649"/>
      <c r="U37" s="649"/>
      <c r="V37" s="649"/>
      <c r="W37" s="649"/>
      <c r="X37" s="649"/>
      <c r="Y37" s="649"/>
      <c r="Z37" s="649"/>
      <c r="AA37" s="649"/>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2:54" ht="13.9" customHeight="1">
      <c r="E38" s="629" t="s">
        <v>926</v>
      </c>
      <c r="F38" s="649"/>
      <c r="G38" s="649"/>
      <c r="H38" s="649"/>
      <c r="I38" s="649"/>
      <c r="J38" s="649"/>
      <c r="K38" s="649"/>
      <c r="L38" s="649"/>
      <c r="M38" s="649"/>
      <c r="N38" s="649"/>
      <c r="O38" s="649"/>
      <c r="P38" s="649"/>
      <c r="Q38" s="649"/>
      <c r="R38" s="649"/>
      <c r="S38" s="649"/>
      <c r="T38" s="649"/>
      <c r="U38" s="649"/>
      <c r="V38" s="649"/>
      <c r="W38" s="649"/>
      <c r="X38" s="649"/>
      <c r="Y38" s="649"/>
      <c r="Z38" s="649"/>
      <c r="AA38" s="649"/>
      <c r="AB38" s="649"/>
      <c r="AC38" s="649"/>
      <c r="AD38" s="649"/>
      <c r="AE38" s="649"/>
      <c r="AF38" s="649"/>
      <c r="AG38" s="649"/>
      <c r="AH38" s="649"/>
      <c r="AI38" s="649"/>
      <c r="AJ38" s="649"/>
      <c r="AK38" s="649"/>
      <c r="AL38" s="649"/>
      <c r="AM38" s="649"/>
      <c r="AN38" s="649"/>
      <c r="AO38" s="649"/>
      <c r="AP38" s="649"/>
      <c r="AQ38" s="649"/>
      <c r="AR38" s="649"/>
      <c r="AS38" s="649"/>
      <c r="AT38" s="649"/>
      <c r="AU38" s="649"/>
      <c r="AV38" s="649"/>
      <c r="AW38" s="649"/>
      <c r="AX38" s="649"/>
    </row>
    <row r="39" spans="2:54" ht="13.9" customHeight="1">
      <c r="E39" s="629" t="s">
        <v>927</v>
      </c>
      <c r="F39" s="649"/>
      <c r="G39" s="649"/>
      <c r="H39" s="649"/>
      <c r="I39" s="649"/>
      <c r="J39" s="649"/>
      <c r="K39" s="649"/>
      <c r="L39" s="649"/>
      <c r="M39" s="649"/>
      <c r="N39" s="649"/>
      <c r="O39" s="649"/>
      <c r="P39" s="649"/>
      <c r="Q39" s="649"/>
      <c r="R39" s="649"/>
      <c r="S39" s="649"/>
      <c r="T39" s="649"/>
      <c r="U39" s="649"/>
      <c r="V39" s="649"/>
      <c r="W39" s="649"/>
      <c r="X39" s="649"/>
      <c r="Y39" s="649"/>
      <c r="Z39" s="649"/>
      <c r="AA39" s="649"/>
      <c r="AB39" s="649"/>
      <c r="AC39" s="649"/>
      <c r="AD39" s="649"/>
      <c r="AE39" s="649"/>
      <c r="AF39" s="649"/>
      <c r="AG39" s="649"/>
      <c r="AH39" s="649"/>
      <c r="AI39" s="649"/>
      <c r="AJ39" s="649"/>
      <c r="AK39" s="649"/>
      <c r="AL39" s="649"/>
      <c r="AM39" s="649"/>
      <c r="AN39" s="649"/>
      <c r="AO39" s="649"/>
      <c r="AP39" s="649"/>
      <c r="AQ39" s="649"/>
      <c r="AR39" s="649"/>
      <c r="AS39" s="649"/>
      <c r="AT39" s="649"/>
      <c r="AU39" s="649"/>
      <c r="AV39" s="649"/>
      <c r="AW39" s="649"/>
      <c r="AX39" s="649"/>
    </row>
    <row r="40" spans="2:54" ht="13.9" customHeight="1">
      <c r="E40" s="629" t="s">
        <v>928</v>
      </c>
      <c r="F40" s="649"/>
      <c r="G40" s="649"/>
      <c r="H40" s="649"/>
      <c r="I40" s="649"/>
      <c r="J40" s="649"/>
      <c r="K40" s="649"/>
      <c r="L40" s="649"/>
      <c r="M40" s="649"/>
      <c r="N40" s="649"/>
      <c r="O40" s="649"/>
      <c r="P40" s="649"/>
      <c r="Q40" s="649"/>
      <c r="R40" s="649"/>
      <c r="S40" s="649"/>
      <c r="T40" s="649"/>
      <c r="U40" s="649"/>
      <c r="V40" s="649"/>
      <c r="W40" s="649"/>
      <c r="X40" s="649"/>
      <c r="Y40" s="649"/>
      <c r="Z40" s="649"/>
      <c r="AA40" s="649"/>
      <c r="AB40" s="649"/>
      <c r="AC40" s="649"/>
      <c r="AD40" s="649"/>
      <c r="AE40" s="649"/>
      <c r="AF40" s="649"/>
      <c r="AG40" s="649"/>
      <c r="AH40" s="649"/>
      <c r="AI40" s="649"/>
      <c r="AJ40" s="649"/>
      <c r="AK40" s="649"/>
      <c r="AL40" s="649"/>
      <c r="AM40" s="649"/>
      <c r="AN40" s="649"/>
      <c r="AO40" s="649"/>
      <c r="AP40" s="649"/>
      <c r="AQ40" s="649"/>
      <c r="AR40" s="649"/>
      <c r="AS40" s="649"/>
      <c r="AT40" s="649"/>
      <c r="AU40" s="649"/>
      <c r="AV40" s="649"/>
      <c r="AW40" s="649"/>
      <c r="AX40" s="649"/>
    </row>
    <row r="41" spans="2:54" ht="13.9" customHeight="1">
      <c r="E41" s="629"/>
      <c r="F41" s="649"/>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649"/>
      <c r="AE41" s="649"/>
      <c r="AF41" s="649"/>
      <c r="AG41" s="649"/>
      <c r="AH41" s="649"/>
      <c r="AI41" s="649"/>
      <c r="AJ41" s="649"/>
      <c r="AK41" s="649"/>
      <c r="AL41" s="649"/>
      <c r="AM41" s="649"/>
      <c r="AN41" s="649"/>
      <c r="AO41" s="649"/>
      <c r="AP41" s="649"/>
      <c r="AQ41" s="649"/>
      <c r="AR41" s="649"/>
      <c r="AS41" s="649"/>
      <c r="AT41" s="649"/>
      <c r="AU41" s="649"/>
      <c r="AV41" s="649"/>
      <c r="AW41" s="649"/>
      <c r="AX41" s="649"/>
    </row>
    <row r="42" spans="2:54" ht="13.9" customHeight="1">
      <c r="E42" s="629"/>
      <c r="F42" s="649"/>
      <c r="G42" s="649"/>
      <c r="H42" s="649"/>
      <c r="I42" s="649"/>
      <c r="J42" s="649"/>
      <c r="K42" s="649"/>
      <c r="L42" s="649"/>
      <c r="M42" s="649"/>
      <c r="N42" s="649"/>
      <c r="O42" s="649"/>
      <c r="P42" s="649"/>
      <c r="Q42" s="649"/>
      <c r="R42" s="649"/>
      <c r="S42" s="649"/>
      <c r="T42" s="649"/>
      <c r="U42" s="649"/>
      <c r="V42" s="649"/>
      <c r="W42" s="649"/>
      <c r="X42" s="649"/>
      <c r="Y42" s="649"/>
      <c r="Z42" s="649"/>
      <c r="AA42" s="649"/>
      <c r="AB42" s="649"/>
      <c r="AC42" s="649"/>
      <c r="AD42" s="649"/>
      <c r="AE42" s="649"/>
      <c r="AF42" s="649"/>
      <c r="AG42" s="649"/>
      <c r="AH42" s="649"/>
      <c r="AI42" s="649"/>
      <c r="AJ42" s="649"/>
      <c r="AK42" s="649"/>
      <c r="AL42" s="649"/>
      <c r="AM42" s="649"/>
      <c r="AN42" s="649"/>
      <c r="AO42" s="649"/>
      <c r="AP42" s="649"/>
      <c r="AQ42" s="649"/>
      <c r="AR42" s="649"/>
      <c r="AS42" s="649"/>
      <c r="AT42" s="649"/>
      <c r="AU42" s="649"/>
      <c r="AV42" s="649"/>
      <c r="AW42" s="649"/>
      <c r="AX42" s="649"/>
    </row>
    <row r="43" spans="2:54" ht="13.9" customHeight="1">
      <c r="B43" s="730"/>
      <c r="C43" s="731"/>
      <c r="D43" s="731"/>
      <c r="E43" s="731"/>
      <c r="F43" s="731"/>
      <c r="G43" s="499" t="s">
        <v>929</v>
      </c>
      <c r="AA43" s="731"/>
      <c r="AB43" s="731"/>
      <c r="AC43" s="731"/>
      <c r="AD43" s="499" t="s">
        <v>930</v>
      </c>
      <c r="AX43" s="732"/>
      <c r="AY43" s="732"/>
      <c r="AZ43" s="732"/>
      <c r="BA43" s="731"/>
      <c r="BB43" s="731"/>
    </row>
    <row r="44" spans="2:54" ht="13.9" customHeight="1">
      <c r="B44" s="730"/>
      <c r="C44" s="731"/>
      <c r="D44" s="731"/>
      <c r="E44" s="733"/>
      <c r="F44" s="733"/>
      <c r="I44" s="2447"/>
      <c r="J44" s="2447"/>
      <c r="K44" s="2447"/>
      <c r="L44" s="2447"/>
      <c r="M44" s="2447"/>
      <c r="N44" s="2447"/>
      <c r="O44" s="2447"/>
      <c r="P44" s="2447"/>
      <c r="Q44" s="2447"/>
      <c r="R44" s="2447"/>
      <c r="S44" s="2447"/>
      <c r="T44" s="2447"/>
      <c r="U44" s="2447" t="s">
        <v>931</v>
      </c>
      <c r="V44" s="2447"/>
      <c r="W44" s="2447"/>
      <c r="X44" s="2447"/>
      <c r="Y44" s="2447"/>
      <c r="Z44" s="2447"/>
      <c r="AA44" s="731"/>
      <c r="AB44" s="731"/>
      <c r="AC44" s="731"/>
      <c r="AF44" s="2447"/>
      <c r="AG44" s="2447"/>
      <c r="AH44" s="2447"/>
      <c r="AI44" s="2447"/>
      <c r="AJ44" s="2447"/>
      <c r="AK44" s="2447"/>
      <c r="AL44" s="2447"/>
      <c r="AM44" s="2447"/>
      <c r="AN44" s="2447"/>
      <c r="AO44" s="2447"/>
      <c r="AP44" s="2447"/>
      <c r="AQ44" s="2447"/>
      <c r="AR44" s="2447" t="s">
        <v>931</v>
      </c>
      <c r="AS44" s="2447"/>
      <c r="AT44" s="2447"/>
      <c r="AU44" s="2447"/>
      <c r="AV44" s="2447"/>
      <c r="AW44" s="2447"/>
      <c r="AX44" s="731"/>
      <c r="AY44" s="731"/>
      <c r="AZ44" s="731"/>
      <c r="BA44" s="731"/>
      <c r="BB44" s="731"/>
    </row>
    <row r="45" spans="2:54" ht="13.9" customHeight="1">
      <c r="B45" s="730"/>
      <c r="C45" s="731"/>
      <c r="D45" s="731"/>
      <c r="E45" s="733"/>
      <c r="F45" s="733"/>
      <c r="I45" s="2447" t="s">
        <v>932</v>
      </c>
      <c r="J45" s="2447"/>
      <c r="K45" s="2447"/>
      <c r="L45" s="2447"/>
      <c r="M45" s="2447"/>
      <c r="N45" s="2447"/>
      <c r="O45" s="2447"/>
      <c r="P45" s="2447"/>
      <c r="Q45" s="2447"/>
      <c r="R45" s="2447"/>
      <c r="S45" s="2447"/>
      <c r="T45" s="2447"/>
      <c r="U45" s="2486">
        <f>IF(AND(OR(AK7="○",AK8="○"),E12="○"),ROUNDUP(AX15*0.9/7,0),IF(AND(OR(AK7="○",AK8="○"),OR(E13="○",E14="○")),ROUNDUP(AT34/7,0),""))</f>
        <v>1</v>
      </c>
      <c r="V45" s="2487"/>
      <c r="W45" s="2487"/>
      <c r="X45" s="2488"/>
      <c r="Y45" s="2489" t="s">
        <v>933</v>
      </c>
      <c r="Z45" s="2489"/>
      <c r="AA45" s="731"/>
      <c r="AB45" s="731"/>
      <c r="AC45" s="731"/>
      <c r="AF45" s="2447" t="s">
        <v>932</v>
      </c>
      <c r="AG45" s="2447"/>
      <c r="AH45" s="2447"/>
      <c r="AI45" s="2447"/>
      <c r="AJ45" s="2447"/>
      <c r="AK45" s="2447"/>
      <c r="AL45" s="2447"/>
      <c r="AM45" s="2447"/>
      <c r="AN45" s="2447"/>
      <c r="AO45" s="2447"/>
      <c r="AP45" s="2447"/>
      <c r="AQ45" s="2447"/>
      <c r="AR45" s="2490">
        <v>2</v>
      </c>
      <c r="AS45" s="2490"/>
      <c r="AT45" s="2490"/>
      <c r="AU45" s="2490"/>
      <c r="AV45" s="2489" t="s">
        <v>933</v>
      </c>
      <c r="AW45" s="2489"/>
    </row>
    <row r="46" spans="2:54" ht="13.9" customHeight="1">
      <c r="B46" s="730"/>
      <c r="C46" s="731"/>
      <c r="D46" s="731"/>
      <c r="E46" s="734"/>
      <c r="F46" s="731"/>
      <c r="I46" s="629"/>
      <c r="AA46" s="731"/>
      <c r="AB46" s="731"/>
      <c r="AC46" s="731"/>
      <c r="AF46" s="629"/>
    </row>
    <row r="47" spans="2:54" ht="13.9" customHeight="1">
      <c r="B47" s="730"/>
      <c r="C47" s="731"/>
      <c r="D47" s="731"/>
      <c r="E47" s="734"/>
      <c r="F47" s="731"/>
      <c r="G47" s="730" t="s">
        <v>934</v>
      </c>
      <c r="H47" s="730"/>
      <c r="I47" s="730"/>
      <c r="J47" s="730"/>
      <c r="K47" s="730"/>
      <c r="L47" s="730"/>
      <c r="M47" s="730"/>
      <c r="N47" s="730"/>
      <c r="O47" s="730"/>
      <c r="P47" s="730"/>
      <c r="Q47" s="730"/>
      <c r="R47" s="730"/>
      <c r="S47" s="730"/>
      <c r="T47" s="735"/>
      <c r="U47" s="735"/>
      <c r="V47" s="735"/>
      <c r="W47" s="735"/>
      <c r="X47" s="735"/>
      <c r="Y47" s="735"/>
      <c r="Z47" s="735"/>
      <c r="AA47" s="735"/>
      <c r="AB47" s="735"/>
      <c r="AC47" s="735"/>
      <c r="AD47" s="735"/>
      <c r="AE47" s="735"/>
      <c r="AF47" s="735"/>
      <c r="AG47" s="735"/>
      <c r="AH47" s="735"/>
      <c r="AI47" s="735"/>
      <c r="AJ47" s="736"/>
      <c r="AK47" s="736"/>
      <c r="AL47" s="736"/>
      <c r="AM47" s="736"/>
      <c r="AN47" s="736"/>
      <c r="AO47" s="736"/>
      <c r="AP47" s="736"/>
      <c r="AQ47" s="736"/>
      <c r="AX47" s="731"/>
      <c r="AY47" s="731"/>
      <c r="AZ47" s="731"/>
    </row>
    <row r="48" spans="2:54" ht="13.9" customHeight="1" thickBot="1">
      <c r="B48" s="730"/>
      <c r="C48" s="731"/>
      <c r="D48" s="731"/>
      <c r="E48" s="734"/>
      <c r="F48" s="731"/>
      <c r="G48" s="730"/>
      <c r="H48" s="730"/>
      <c r="I48" s="730"/>
      <c r="J48" s="730"/>
      <c r="K48" s="730"/>
      <c r="L48" s="730"/>
      <c r="M48" s="730"/>
      <c r="N48" s="730"/>
      <c r="O48" s="730"/>
      <c r="P48" s="730"/>
      <c r="Q48" s="730"/>
      <c r="R48" s="730"/>
      <c r="S48" s="730"/>
      <c r="T48" s="735"/>
      <c r="U48" s="735"/>
      <c r="V48" s="735"/>
      <c r="W48" s="735"/>
      <c r="X48" s="735"/>
      <c r="Y48" s="735"/>
      <c r="Z48" s="735"/>
      <c r="AA48" s="735"/>
      <c r="AB48" s="735"/>
      <c r="AC48" s="735"/>
      <c r="AD48" s="735"/>
      <c r="AE48" s="735"/>
      <c r="AF48" s="735"/>
      <c r="AG48" s="735"/>
      <c r="AH48" s="735"/>
      <c r="AI48" s="735"/>
      <c r="AJ48" s="736"/>
      <c r="AK48" s="736"/>
      <c r="AL48" s="736"/>
      <c r="AM48" s="736"/>
      <c r="AN48" s="736"/>
      <c r="AO48" s="736"/>
      <c r="AP48" s="736"/>
      <c r="AQ48" s="736"/>
      <c r="AX48" s="731"/>
      <c r="AY48" s="731"/>
      <c r="AZ48" s="731"/>
    </row>
    <row r="49" spans="2:57" ht="13.9" customHeight="1">
      <c r="B49" s="730"/>
      <c r="C49" s="730"/>
      <c r="D49" s="730"/>
      <c r="E49" s="730"/>
      <c r="F49" s="730"/>
      <c r="G49" s="730"/>
      <c r="H49" s="730"/>
      <c r="I49" s="730"/>
      <c r="J49" s="730"/>
      <c r="K49" s="730"/>
      <c r="L49" s="730"/>
      <c r="M49" s="730"/>
      <c r="N49" s="730"/>
      <c r="O49" s="736"/>
      <c r="P49" s="736"/>
      <c r="Q49" s="735"/>
      <c r="R49" s="735"/>
      <c r="S49" s="735"/>
      <c r="T49" s="735"/>
      <c r="U49" s="735"/>
      <c r="V49" s="735"/>
      <c r="W49" s="735"/>
      <c r="X49" s="735"/>
      <c r="Y49" s="735"/>
      <c r="Z49" s="735"/>
      <c r="AA49" s="735"/>
      <c r="AB49" s="735"/>
      <c r="AC49" s="737"/>
      <c r="AD49" s="2496" t="str">
        <f>(IF(OR(U45&lt;=AR45),"可","規定の員数を満たしていません。"))</f>
        <v>可</v>
      </c>
      <c r="AE49" s="2497"/>
      <c r="AF49" s="2497"/>
      <c r="AG49" s="2497"/>
      <c r="AH49" s="2497"/>
      <c r="AI49" s="2497"/>
      <c r="AJ49" s="2497"/>
      <c r="AK49" s="2497"/>
      <c r="AL49" s="2497"/>
      <c r="AM49" s="2497"/>
      <c r="AN49" s="2497"/>
      <c r="AO49" s="2497"/>
      <c r="AP49" s="2497"/>
      <c r="AQ49" s="2497"/>
      <c r="AR49" s="2497"/>
      <c r="AS49" s="2497"/>
      <c r="AT49" s="2497"/>
      <c r="AU49" s="2498"/>
      <c r="AV49" s="736"/>
      <c r="AW49" s="736"/>
      <c r="AX49" s="736"/>
      <c r="AY49" s="736"/>
      <c r="AZ49" s="736"/>
      <c r="BA49" s="736"/>
      <c r="BB49" s="736"/>
      <c r="BC49" s="736"/>
      <c r="BD49" s="736"/>
      <c r="BE49" s="736"/>
    </row>
    <row r="50" spans="2:57" ht="13.9" customHeight="1" thickBot="1">
      <c r="O50" s="736"/>
      <c r="P50" s="736"/>
      <c r="Q50" s="731"/>
      <c r="R50" s="731"/>
      <c r="S50" s="731"/>
      <c r="T50" s="731"/>
      <c r="U50" s="731"/>
      <c r="V50" s="731"/>
      <c r="W50" s="731"/>
      <c r="X50" s="730"/>
      <c r="Y50" s="730"/>
      <c r="Z50" s="736"/>
      <c r="AA50" s="730"/>
      <c r="AB50" s="730"/>
      <c r="AC50" s="736"/>
      <c r="AD50" s="2499"/>
      <c r="AE50" s="2500"/>
      <c r="AF50" s="2500"/>
      <c r="AG50" s="2500"/>
      <c r="AH50" s="2500"/>
      <c r="AI50" s="2500"/>
      <c r="AJ50" s="2500"/>
      <c r="AK50" s="2500"/>
      <c r="AL50" s="2500"/>
      <c r="AM50" s="2500"/>
      <c r="AN50" s="2500"/>
      <c r="AO50" s="2500"/>
      <c r="AP50" s="2500"/>
      <c r="AQ50" s="2500"/>
      <c r="AR50" s="2500"/>
      <c r="AS50" s="2500"/>
      <c r="AT50" s="2500"/>
      <c r="AU50" s="2501"/>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093F0BA4-092A-4D56-8BCA-3B622F07AB96}">
      <formula1>$Q$3:$Q$4</formula1>
    </dataValidation>
    <dataValidation type="whole" allowBlank="1" showInputMessage="1" showErrorMessage="1" error="入力月の月日数を超過しています" sqref="J21:M21 J23:M23 J26:M26 J28:M28" xr:uid="{025C9A28-928B-4DC1-90C4-A47424C2E1D5}">
      <formula1>0</formula1>
      <formula2>30</formula2>
    </dataValidation>
    <dataValidation type="whole" allowBlank="1" showInputMessage="1" showErrorMessage="1" error="入力月の月日数を超過しています" sqref="J31:M31" xr:uid="{6AD78B70-CAB5-45B2-9B96-4F5964575E05}">
      <formula1>0</formula1>
      <formula2>29</formula2>
    </dataValidation>
    <dataValidation type="whole" allowBlank="1" showInputMessage="1" showErrorMessage="1" error="入力月の月日数を超過しています" sqref="J22:M22 J24:M25 J27:M27 J29:M30 J32:M32" xr:uid="{5F0A08EB-009A-4CA4-8882-C9615D18FD24}">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F6BBE-977D-4759-B4DA-19771D7675B5}">
  <sheetPr>
    <tabColor theme="4"/>
  </sheetPr>
  <dimension ref="A1:BG55"/>
  <sheetViews>
    <sheetView view="pageBreakPreview" zoomScaleNormal="100" zoomScaleSheetLayoutView="100" workbookViewId="0">
      <selection activeCell="AQ13" sqref="AQ13"/>
    </sheetView>
  </sheetViews>
  <sheetFormatPr defaultColWidth="3.81640625" defaultRowHeight="13"/>
  <cols>
    <col min="1" max="1" width="1.36328125" style="743" customWidth="1"/>
    <col min="2" max="2" width="3.36328125" style="799" customWidth="1"/>
    <col min="3" max="5" width="3.36328125" style="743" customWidth="1"/>
    <col min="6" max="6" width="8.26953125" style="743" customWidth="1"/>
    <col min="7" max="30" width="3.36328125" style="743" customWidth="1"/>
    <col min="31" max="33" width="3.54296875" style="743" customWidth="1"/>
    <col min="34" max="34" width="3.36328125" style="743" customWidth="1"/>
    <col min="35" max="35" width="1.36328125" style="743" customWidth="1"/>
    <col min="36" max="256" width="3.81640625" style="743"/>
    <col min="257" max="257" width="1.36328125" style="743" customWidth="1"/>
    <col min="258" max="286" width="3.36328125" style="743" customWidth="1"/>
    <col min="287" max="289" width="3.54296875" style="743" customWidth="1"/>
    <col min="290" max="290" width="3.36328125" style="743" customWidth="1"/>
    <col min="291" max="291" width="1.36328125" style="743" customWidth="1"/>
    <col min="292" max="512" width="3.81640625" style="743"/>
    <col min="513" max="513" width="1.36328125" style="743" customWidth="1"/>
    <col min="514" max="542" width="3.36328125" style="743" customWidth="1"/>
    <col min="543" max="545" width="3.54296875" style="743" customWidth="1"/>
    <col min="546" max="546" width="3.36328125" style="743" customWidth="1"/>
    <col min="547" max="547" width="1.36328125" style="743" customWidth="1"/>
    <col min="548" max="768" width="3.81640625" style="743"/>
    <col min="769" max="769" width="1.36328125" style="743" customWidth="1"/>
    <col min="770" max="798" width="3.36328125" style="743" customWidth="1"/>
    <col min="799" max="801" width="3.54296875" style="743" customWidth="1"/>
    <col min="802" max="802" width="3.36328125" style="743" customWidth="1"/>
    <col min="803" max="803" width="1.36328125" style="743" customWidth="1"/>
    <col min="804" max="1024" width="3.81640625" style="743"/>
    <col min="1025" max="1025" width="1.36328125" style="743" customWidth="1"/>
    <col min="1026" max="1054" width="3.36328125" style="743" customWidth="1"/>
    <col min="1055" max="1057" width="3.54296875" style="743" customWidth="1"/>
    <col min="1058" max="1058" width="3.36328125" style="743" customWidth="1"/>
    <col min="1059" max="1059" width="1.36328125" style="743" customWidth="1"/>
    <col min="1060" max="1280" width="3.81640625" style="743"/>
    <col min="1281" max="1281" width="1.36328125" style="743" customWidth="1"/>
    <col min="1282" max="1310" width="3.36328125" style="743" customWidth="1"/>
    <col min="1311" max="1313" width="3.54296875" style="743" customWidth="1"/>
    <col min="1314" max="1314" width="3.36328125" style="743" customWidth="1"/>
    <col min="1315" max="1315" width="1.36328125" style="743" customWidth="1"/>
    <col min="1316" max="1536" width="3.81640625" style="743"/>
    <col min="1537" max="1537" width="1.36328125" style="743" customWidth="1"/>
    <col min="1538" max="1566" width="3.36328125" style="743" customWidth="1"/>
    <col min="1567" max="1569" width="3.54296875" style="743" customWidth="1"/>
    <col min="1570" max="1570" width="3.36328125" style="743" customWidth="1"/>
    <col min="1571" max="1571" width="1.36328125" style="743" customWidth="1"/>
    <col min="1572" max="1792" width="3.81640625" style="743"/>
    <col min="1793" max="1793" width="1.36328125" style="743" customWidth="1"/>
    <col min="1794" max="1822" width="3.36328125" style="743" customWidth="1"/>
    <col min="1823" max="1825" width="3.54296875" style="743" customWidth="1"/>
    <col min="1826" max="1826" width="3.36328125" style="743" customWidth="1"/>
    <col min="1827" max="1827" width="1.36328125" style="743" customWidth="1"/>
    <col min="1828" max="2048" width="3.81640625" style="743"/>
    <col min="2049" max="2049" width="1.36328125" style="743" customWidth="1"/>
    <col min="2050" max="2078" width="3.36328125" style="743" customWidth="1"/>
    <col min="2079" max="2081" width="3.54296875" style="743" customWidth="1"/>
    <col min="2082" max="2082" width="3.36328125" style="743" customWidth="1"/>
    <col min="2083" max="2083" width="1.36328125" style="743" customWidth="1"/>
    <col min="2084" max="2304" width="3.81640625" style="743"/>
    <col min="2305" max="2305" width="1.36328125" style="743" customWidth="1"/>
    <col min="2306" max="2334" width="3.36328125" style="743" customWidth="1"/>
    <col min="2335" max="2337" width="3.54296875" style="743" customWidth="1"/>
    <col min="2338" max="2338" width="3.36328125" style="743" customWidth="1"/>
    <col min="2339" max="2339" width="1.36328125" style="743" customWidth="1"/>
    <col min="2340" max="2560" width="3.81640625" style="743"/>
    <col min="2561" max="2561" width="1.36328125" style="743" customWidth="1"/>
    <col min="2562" max="2590" width="3.36328125" style="743" customWidth="1"/>
    <col min="2591" max="2593" width="3.54296875" style="743" customWidth="1"/>
    <col min="2594" max="2594" width="3.36328125" style="743" customWidth="1"/>
    <col min="2595" max="2595" width="1.36328125" style="743" customWidth="1"/>
    <col min="2596" max="2816" width="3.81640625" style="743"/>
    <col min="2817" max="2817" width="1.36328125" style="743" customWidth="1"/>
    <col min="2818" max="2846" width="3.36328125" style="743" customWidth="1"/>
    <col min="2847" max="2849" width="3.54296875" style="743" customWidth="1"/>
    <col min="2850" max="2850" width="3.36328125" style="743" customWidth="1"/>
    <col min="2851" max="2851" width="1.36328125" style="743" customWidth="1"/>
    <col min="2852" max="3072" width="3.81640625" style="743"/>
    <col min="3073" max="3073" width="1.36328125" style="743" customWidth="1"/>
    <col min="3074" max="3102" width="3.36328125" style="743" customWidth="1"/>
    <col min="3103" max="3105" width="3.54296875" style="743" customWidth="1"/>
    <col min="3106" max="3106" width="3.36328125" style="743" customWidth="1"/>
    <col min="3107" max="3107" width="1.36328125" style="743" customWidth="1"/>
    <col min="3108" max="3328" width="3.81640625" style="743"/>
    <col min="3329" max="3329" width="1.36328125" style="743" customWidth="1"/>
    <col min="3330" max="3358" width="3.36328125" style="743" customWidth="1"/>
    <col min="3359" max="3361" width="3.54296875" style="743" customWidth="1"/>
    <col min="3362" max="3362" width="3.36328125" style="743" customWidth="1"/>
    <col min="3363" max="3363" width="1.36328125" style="743" customWidth="1"/>
    <col min="3364" max="3584" width="3.81640625" style="743"/>
    <col min="3585" max="3585" width="1.36328125" style="743" customWidth="1"/>
    <col min="3586" max="3614" width="3.36328125" style="743" customWidth="1"/>
    <col min="3615" max="3617" width="3.54296875" style="743" customWidth="1"/>
    <col min="3618" max="3618" width="3.36328125" style="743" customWidth="1"/>
    <col min="3619" max="3619" width="1.36328125" style="743" customWidth="1"/>
    <col min="3620" max="3840" width="3.81640625" style="743"/>
    <col min="3841" max="3841" width="1.36328125" style="743" customWidth="1"/>
    <col min="3842" max="3870" width="3.36328125" style="743" customWidth="1"/>
    <col min="3871" max="3873" width="3.54296875" style="743" customWidth="1"/>
    <col min="3874" max="3874" width="3.36328125" style="743" customWidth="1"/>
    <col min="3875" max="3875" width="1.36328125" style="743" customWidth="1"/>
    <col min="3876" max="4096" width="3.81640625" style="743"/>
    <col min="4097" max="4097" width="1.36328125" style="743" customWidth="1"/>
    <col min="4098" max="4126" width="3.36328125" style="743" customWidth="1"/>
    <col min="4127" max="4129" width="3.54296875" style="743" customWidth="1"/>
    <col min="4130" max="4130" width="3.36328125" style="743" customWidth="1"/>
    <col min="4131" max="4131" width="1.36328125" style="743" customWidth="1"/>
    <col min="4132" max="4352" width="3.81640625" style="743"/>
    <col min="4353" max="4353" width="1.36328125" style="743" customWidth="1"/>
    <col min="4354" max="4382" width="3.36328125" style="743" customWidth="1"/>
    <col min="4383" max="4385" width="3.54296875" style="743" customWidth="1"/>
    <col min="4386" max="4386" width="3.36328125" style="743" customWidth="1"/>
    <col min="4387" max="4387" width="1.36328125" style="743" customWidth="1"/>
    <col min="4388" max="4608" width="3.81640625" style="743"/>
    <col min="4609" max="4609" width="1.36328125" style="743" customWidth="1"/>
    <col min="4610" max="4638" width="3.36328125" style="743" customWidth="1"/>
    <col min="4639" max="4641" width="3.54296875" style="743" customWidth="1"/>
    <col min="4642" max="4642" width="3.36328125" style="743" customWidth="1"/>
    <col min="4643" max="4643" width="1.36328125" style="743" customWidth="1"/>
    <col min="4644" max="4864" width="3.81640625" style="743"/>
    <col min="4865" max="4865" width="1.36328125" style="743" customWidth="1"/>
    <col min="4866" max="4894" width="3.36328125" style="743" customWidth="1"/>
    <col min="4895" max="4897" width="3.54296875" style="743" customWidth="1"/>
    <col min="4898" max="4898" width="3.36328125" style="743" customWidth="1"/>
    <col min="4899" max="4899" width="1.36328125" style="743" customWidth="1"/>
    <col min="4900" max="5120" width="3.81640625" style="743"/>
    <col min="5121" max="5121" width="1.36328125" style="743" customWidth="1"/>
    <col min="5122" max="5150" width="3.36328125" style="743" customWidth="1"/>
    <col min="5151" max="5153" width="3.54296875" style="743" customWidth="1"/>
    <col min="5154" max="5154" width="3.36328125" style="743" customWidth="1"/>
    <col min="5155" max="5155" width="1.36328125" style="743" customWidth="1"/>
    <col min="5156" max="5376" width="3.81640625" style="743"/>
    <col min="5377" max="5377" width="1.36328125" style="743" customWidth="1"/>
    <col min="5378" max="5406" width="3.36328125" style="743" customWidth="1"/>
    <col min="5407" max="5409" width="3.54296875" style="743" customWidth="1"/>
    <col min="5410" max="5410" width="3.36328125" style="743" customWidth="1"/>
    <col min="5411" max="5411" width="1.36328125" style="743" customWidth="1"/>
    <col min="5412" max="5632" width="3.81640625" style="743"/>
    <col min="5633" max="5633" width="1.36328125" style="743" customWidth="1"/>
    <col min="5634" max="5662" width="3.36328125" style="743" customWidth="1"/>
    <col min="5663" max="5665" width="3.54296875" style="743" customWidth="1"/>
    <col min="5666" max="5666" width="3.36328125" style="743" customWidth="1"/>
    <col min="5667" max="5667" width="1.36328125" style="743" customWidth="1"/>
    <col min="5668" max="5888" width="3.81640625" style="743"/>
    <col min="5889" max="5889" width="1.36328125" style="743" customWidth="1"/>
    <col min="5890" max="5918" width="3.36328125" style="743" customWidth="1"/>
    <col min="5919" max="5921" width="3.54296875" style="743" customWidth="1"/>
    <col min="5922" max="5922" width="3.36328125" style="743" customWidth="1"/>
    <col min="5923" max="5923" width="1.36328125" style="743" customWidth="1"/>
    <col min="5924" max="6144" width="3.81640625" style="743"/>
    <col min="6145" max="6145" width="1.36328125" style="743" customWidth="1"/>
    <col min="6146" max="6174" width="3.36328125" style="743" customWidth="1"/>
    <col min="6175" max="6177" width="3.54296875" style="743" customWidth="1"/>
    <col min="6178" max="6178" width="3.36328125" style="743" customWidth="1"/>
    <col min="6179" max="6179" width="1.36328125" style="743" customWidth="1"/>
    <col min="6180" max="6400" width="3.81640625" style="743"/>
    <col min="6401" max="6401" width="1.36328125" style="743" customWidth="1"/>
    <col min="6402" max="6430" width="3.36328125" style="743" customWidth="1"/>
    <col min="6431" max="6433" width="3.54296875" style="743" customWidth="1"/>
    <col min="6434" max="6434" width="3.36328125" style="743" customWidth="1"/>
    <col min="6435" max="6435" width="1.36328125" style="743" customWidth="1"/>
    <col min="6436" max="6656" width="3.81640625" style="743"/>
    <col min="6657" max="6657" width="1.36328125" style="743" customWidth="1"/>
    <col min="6658" max="6686" width="3.36328125" style="743" customWidth="1"/>
    <col min="6687" max="6689" width="3.54296875" style="743" customWidth="1"/>
    <col min="6690" max="6690" width="3.36328125" style="743" customWidth="1"/>
    <col min="6691" max="6691" width="1.36328125" style="743" customWidth="1"/>
    <col min="6692" max="6912" width="3.81640625" style="743"/>
    <col min="6913" max="6913" width="1.36328125" style="743" customWidth="1"/>
    <col min="6914" max="6942" width="3.36328125" style="743" customWidth="1"/>
    <col min="6943" max="6945" width="3.54296875" style="743" customWidth="1"/>
    <col min="6946" max="6946" width="3.36328125" style="743" customWidth="1"/>
    <col min="6947" max="6947" width="1.36328125" style="743" customWidth="1"/>
    <col min="6948" max="7168" width="3.81640625" style="743"/>
    <col min="7169" max="7169" width="1.36328125" style="743" customWidth="1"/>
    <col min="7170" max="7198" width="3.36328125" style="743" customWidth="1"/>
    <col min="7199" max="7201" width="3.54296875" style="743" customWidth="1"/>
    <col min="7202" max="7202" width="3.36328125" style="743" customWidth="1"/>
    <col min="7203" max="7203" width="1.36328125" style="743" customWidth="1"/>
    <col min="7204" max="7424" width="3.81640625" style="743"/>
    <col min="7425" max="7425" width="1.36328125" style="743" customWidth="1"/>
    <col min="7426" max="7454" width="3.36328125" style="743" customWidth="1"/>
    <col min="7455" max="7457" width="3.54296875" style="743" customWidth="1"/>
    <col min="7458" max="7458" width="3.36328125" style="743" customWidth="1"/>
    <col min="7459" max="7459" width="1.36328125" style="743" customWidth="1"/>
    <col min="7460" max="7680" width="3.81640625" style="743"/>
    <col min="7681" max="7681" width="1.36328125" style="743" customWidth="1"/>
    <col min="7682" max="7710" width="3.36328125" style="743" customWidth="1"/>
    <col min="7711" max="7713" width="3.54296875" style="743" customWidth="1"/>
    <col min="7714" max="7714" width="3.36328125" style="743" customWidth="1"/>
    <col min="7715" max="7715" width="1.36328125" style="743" customWidth="1"/>
    <col min="7716" max="7936" width="3.81640625" style="743"/>
    <col min="7937" max="7937" width="1.36328125" style="743" customWidth="1"/>
    <col min="7938" max="7966" width="3.36328125" style="743" customWidth="1"/>
    <col min="7967" max="7969" width="3.54296875" style="743" customWidth="1"/>
    <col min="7970" max="7970" width="3.36328125" style="743" customWidth="1"/>
    <col min="7971" max="7971" width="1.36328125" style="743" customWidth="1"/>
    <col min="7972" max="8192" width="3.81640625" style="743"/>
    <col min="8193" max="8193" width="1.36328125" style="743" customWidth="1"/>
    <col min="8194" max="8222" width="3.36328125" style="743" customWidth="1"/>
    <col min="8223" max="8225" width="3.54296875" style="743" customWidth="1"/>
    <col min="8226" max="8226" width="3.36328125" style="743" customWidth="1"/>
    <col min="8227" max="8227" width="1.36328125" style="743" customWidth="1"/>
    <col min="8228" max="8448" width="3.81640625" style="743"/>
    <col min="8449" max="8449" width="1.36328125" style="743" customWidth="1"/>
    <col min="8450" max="8478" width="3.36328125" style="743" customWidth="1"/>
    <col min="8479" max="8481" width="3.54296875" style="743" customWidth="1"/>
    <col min="8482" max="8482" width="3.36328125" style="743" customWidth="1"/>
    <col min="8483" max="8483" width="1.36328125" style="743" customWidth="1"/>
    <col min="8484" max="8704" width="3.81640625" style="743"/>
    <col min="8705" max="8705" width="1.36328125" style="743" customWidth="1"/>
    <col min="8706" max="8734" width="3.36328125" style="743" customWidth="1"/>
    <col min="8735" max="8737" width="3.54296875" style="743" customWidth="1"/>
    <col min="8738" max="8738" width="3.36328125" style="743" customWidth="1"/>
    <col min="8739" max="8739" width="1.36328125" style="743" customWidth="1"/>
    <col min="8740" max="8960" width="3.81640625" style="743"/>
    <col min="8961" max="8961" width="1.36328125" style="743" customWidth="1"/>
    <col min="8962" max="8990" width="3.36328125" style="743" customWidth="1"/>
    <col min="8991" max="8993" width="3.54296875" style="743" customWidth="1"/>
    <col min="8994" max="8994" width="3.36328125" style="743" customWidth="1"/>
    <col min="8995" max="8995" width="1.36328125" style="743" customWidth="1"/>
    <col min="8996" max="9216" width="3.81640625" style="743"/>
    <col min="9217" max="9217" width="1.36328125" style="743" customWidth="1"/>
    <col min="9218" max="9246" width="3.36328125" style="743" customWidth="1"/>
    <col min="9247" max="9249" width="3.54296875" style="743" customWidth="1"/>
    <col min="9250" max="9250" width="3.36328125" style="743" customWidth="1"/>
    <col min="9251" max="9251" width="1.36328125" style="743" customWidth="1"/>
    <col min="9252" max="9472" width="3.81640625" style="743"/>
    <col min="9473" max="9473" width="1.36328125" style="743" customWidth="1"/>
    <col min="9474" max="9502" width="3.36328125" style="743" customWidth="1"/>
    <col min="9503" max="9505" width="3.54296875" style="743" customWidth="1"/>
    <col min="9506" max="9506" width="3.36328125" style="743" customWidth="1"/>
    <col min="9507" max="9507" width="1.36328125" style="743" customWidth="1"/>
    <col min="9508" max="9728" width="3.81640625" style="743"/>
    <col min="9729" max="9729" width="1.36328125" style="743" customWidth="1"/>
    <col min="9730" max="9758" width="3.36328125" style="743" customWidth="1"/>
    <col min="9759" max="9761" width="3.54296875" style="743" customWidth="1"/>
    <col min="9762" max="9762" width="3.36328125" style="743" customWidth="1"/>
    <col min="9763" max="9763" width="1.36328125" style="743" customWidth="1"/>
    <col min="9764" max="9984" width="3.81640625" style="743"/>
    <col min="9985" max="9985" width="1.36328125" style="743" customWidth="1"/>
    <col min="9986" max="10014" width="3.36328125" style="743" customWidth="1"/>
    <col min="10015" max="10017" width="3.54296875" style="743" customWidth="1"/>
    <col min="10018" max="10018" width="3.36328125" style="743" customWidth="1"/>
    <col min="10019" max="10019" width="1.36328125" style="743" customWidth="1"/>
    <col min="10020" max="10240" width="3.81640625" style="743"/>
    <col min="10241" max="10241" width="1.36328125" style="743" customWidth="1"/>
    <col min="10242" max="10270" width="3.36328125" style="743" customWidth="1"/>
    <col min="10271" max="10273" width="3.54296875" style="743" customWidth="1"/>
    <col min="10274" max="10274" width="3.36328125" style="743" customWidth="1"/>
    <col min="10275" max="10275" width="1.36328125" style="743" customWidth="1"/>
    <col min="10276" max="10496" width="3.81640625" style="743"/>
    <col min="10497" max="10497" width="1.36328125" style="743" customWidth="1"/>
    <col min="10498" max="10526" width="3.36328125" style="743" customWidth="1"/>
    <col min="10527" max="10529" width="3.54296875" style="743" customWidth="1"/>
    <col min="10530" max="10530" width="3.36328125" style="743" customWidth="1"/>
    <col min="10531" max="10531" width="1.36328125" style="743" customWidth="1"/>
    <col min="10532" max="10752" width="3.81640625" style="743"/>
    <col min="10753" max="10753" width="1.36328125" style="743" customWidth="1"/>
    <col min="10754" max="10782" width="3.36328125" style="743" customWidth="1"/>
    <col min="10783" max="10785" width="3.54296875" style="743" customWidth="1"/>
    <col min="10786" max="10786" width="3.36328125" style="743" customWidth="1"/>
    <col min="10787" max="10787" width="1.36328125" style="743" customWidth="1"/>
    <col min="10788" max="11008" width="3.81640625" style="743"/>
    <col min="11009" max="11009" width="1.36328125" style="743" customWidth="1"/>
    <col min="11010" max="11038" width="3.36328125" style="743" customWidth="1"/>
    <col min="11039" max="11041" width="3.54296875" style="743" customWidth="1"/>
    <col min="11042" max="11042" width="3.36328125" style="743" customWidth="1"/>
    <col min="11043" max="11043" width="1.36328125" style="743" customWidth="1"/>
    <col min="11044" max="11264" width="3.81640625" style="743"/>
    <col min="11265" max="11265" width="1.36328125" style="743" customWidth="1"/>
    <col min="11266" max="11294" width="3.36328125" style="743" customWidth="1"/>
    <col min="11295" max="11297" width="3.54296875" style="743" customWidth="1"/>
    <col min="11298" max="11298" width="3.36328125" style="743" customWidth="1"/>
    <col min="11299" max="11299" width="1.36328125" style="743" customWidth="1"/>
    <col min="11300" max="11520" width="3.81640625" style="743"/>
    <col min="11521" max="11521" width="1.36328125" style="743" customWidth="1"/>
    <col min="11522" max="11550" width="3.36328125" style="743" customWidth="1"/>
    <col min="11551" max="11553" width="3.54296875" style="743" customWidth="1"/>
    <col min="11554" max="11554" width="3.36328125" style="743" customWidth="1"/>
    <col min="11555" max="11555" width="1.36328125" style="743" customWidth="1"/>
    <col min="11556" max="11776" width="3.81640625" style="743"/>
    <col min="11777" max="11777" width="1.36328125" style="743" customWidth="1"/>
    <col min="11778" max="11806" width="3.36328125" style="743" customWidth="1"/>
    <col min="11807" max="11809" width="3.54296875" style="743" customWidth="1"/>
    <col min="11810" max="11810" width="3.36328125" style="743" customWidth="1"/>
    <col min="11811" max="11811" width="1.36328125" style="743" customWidth="1"/>
    <col min="11812" max="12032" width="3.81640625" style="743"/>
    <col min="12033" max="12033" width="1.36328125" style="743" customWidth="1"/>
    <col min="12034" max="12062" width="3.36328125" style="743" customWidth="1"/>
    <col min="12063" max="12065" width="3.54296875" style="743" customWidth="1"/>
    <col min="12066" max="12066" width="3.36328125" style="743" customWidth="1"/>
    <col min="12067" max="12067" width="1.36328125" style="743" customWidth="1"/>
    <col min="12068" max="12288" width="3.81640625" style="743"/>
    <col min="12289" max="12289" width="1.36328125" style="743" customWidth="1"/>
    <col min="12290" max="12318" width="3.36328125" style="743" customWidth="1"/>
    <col min="12319" max="12321" width="3.54296875" style="743" customWidth="1"/>
    <col min="12322" max="12322" width="3.36328125" style="743" customWidth="1"/>
    <col min="12323" max="12323" width="1.36328125" style="743" customWidth="1"/>
    <col min="12324" max="12544" width="3.81640625" style="743"/>
    <col min="12545" max="12545" width="1.36328125" style="743" customWidth="1"/>
    <col min="12546" max="12574" width="3.36328125" style="743" customWidth="1"/>
    <col min="12575" max="12577" width="3.54296875" style="743" customWidth="1"/>
    <col min="12578" max="12578" width="3.36328125" style="743" customWidth="1"/>
    <col min="12579" max="12579" width="1.36328125" style="743" customWidth="1"/>
    <col min="12580" max="12800" width="3.81640625" style="743"/>
    <col min="12801" max="12801" width="1.36328125" style="743" customWidth="1"/>
    <col min="12802" max="12830" width="3.36328125" style="743" customWidth="1"/>
    <col min="12831" max="12833" width="3.54296875" style="743" customWidth="1"/>
    <col min="12834" max="12834" width="3.36328125" style="743" customWidth="1"/>
    <col min="12835" max="12835" width="1.36328125" style="743" customWidth="1"/>
    <col min="12836" max="13056" width="3.81640625" style="743"/>
    <col min="13057" max="13057" width="1.36328125" style="743" customWidth="1"/>
    <col min="13058" max="13086" width="3.36328125" style="743" customWidth="1"/>
    <col min="13087" max="13089" width="3.54296875" style="743" customWidth="1"/>
    <col min="13090" max="13090" width="3.36328125" style="743" customWidth="1"/>
    <col min="13091" max="13091" width="1.36328125" style="743" customWidth="1"/>
    <col min="13092" max="13312" width="3.81640625" style="743"/>
    <col min="13313" max="13313" width="1.36328125" style="743" customWidth="1"/>
    <col min="13314" max="13342" width="3.36328125" style="743" customWidth="1"/>
    <col min="13343" max="13345" width="3.54296875" style="743" customWidth="1"/>
    <col min="13346" max="13346" width="3.36328125" style="743" customWidth="1"/>
    <col min="13347" max="13347" width="1.36328125" style="743" customWidth="1"/>
    <col min="13348" max="13568" width="3.81640625" style="743"/>
    <col min="13569" max="13569" width="1.36328125" style="743" customWidth="1"/>
    <col min="13570" max="13598" width="3.36328125" style="743" customWidth="1"/>
    <col min="13599" max="13601" width="3.54296875" style="743" customWidth="1"/>
    <col min="13602" max="13602" width="3.36328125" style="743" customWidth="1"/>
    <col min="13603" max="13603" width="1.36328125" style="743" customWidth="1"/>
    <col min="13604" max="13824" width="3.81640625" style="743"/>
    <col min="13825" max="13825" width="1.36328125" style="743" customWidth="1"/>
    <col min="13826" max="13854" width="3.36328125" style="743" customWidth="1"/>
    <col min="13855" max="13857" width="3.54296875" style="743" customWidth="1"/>
    <col min="13858" max="13858" width="3.36328125" style="743" customWidth="1"/>
    <col min="13859" max="13859" width="1.36328125" style="743" customWidth="1"/>
    <col min="13860" max="14080" width="3.81640625" style="743"/>
    <col min="14081" max="14081" width="1.36328125" style="743" customWidth="1"/>
    <col min="14082" max="14110" width="3.36328125" style="743" customWidth="1"/>
    <col min="14111" max="14113" width="3.54296875" style="743" customWidth="1"/>
    <col min="14114" max="14114" width="3.36328125" style="743" customWidth="1"/>
    <col min="14115" max="14115" width="1.36328125" style="743" customWidth="1"/>
    <col min="14116" max="14336" width="3.81640625" style="743"/>
    <col min="14337" max="14337" width="1.36328125" style="743" customWidth="1"/>
    <col min="14338" max="14366" width="3.36328125" style="743" customWidth="1"/>
    <col min="14367" max="14369" width="3.54296875" style="743" customWidth="1"/>
    <col min="14370" max="14370" width="3.36328125" style="743" customWidth="1"/>
    <col min="14371" max="14371" width="1.36328125" style="743" customWidth="1"/>
    <col min="14372" max="14592" width="3.81640625" style="743"/>
    <col min="14593" max="14593" width="1.36328125" style="743" customWidth="1"/>
    <col min="14594" max="14622" width="3.36328125" style="743" customWidth="1"/>
    <col min="14623" max="14625" width="3.54296875" style="743" customWidth="1"/>
    <col min="14626" max="14626" width="3.36328125" style="743" customWidth="1"/>
    <col min="14627" max="14627" width="1.36328125" style="743" customWidth="1"/>
    <col min="14628" max="14848" width="3.81640625" style="743"/>
    <col min="14849" max="14849" width="1.36328125" style="743" customWidth="1"/>
    <col min="14850" max="14878" width="3.36328125" style="743" customWidth="1"/>
    <col min="14879" max="14881" width="3.54296875" style="743" customWidth="1"/>
    <col min="14882" max="14882" width="3.36328125" style="743" customWidth="1"/>
    <col min="14883" max="14883" width="1.36328125" style="743" customWidth="1"/>
    <col min="14884" max="15104" width="3.81640625" style="743"/>
    <col min="15105" max="15105" width="1.36328125" style="743" customWidth="1"/>
    <col min="15106" max="15134" width="3.36328125" style="743" customWidth="1"/>
    <col min="15135" max="15137" width="3.54296875" style="743" customWidth="1"/>
    <col min="15138" max="15138" width="3.36328125" style="743" customWidth="1"/>
    <col min="15139" max="15139" width="1.36328125" style="743" customWidth="1"/>
    <col min="15140" max="15360" width="3.81640625" style="743"/>
    <col min="15361" max="15361" width="1.36328125" style="743" customWidth="1"/>
    <col min="15362" max="15390" width="3.36328125" style="743" customWidth="1"/>
    <col min="15391" max="15393" width="3.54296875" style="743" customWidth="1"/>
    <col min="15394" max="15394" width="3.36328125" style="743" customWidth="1"/>
    <col min="15395" max="15395" width="1.36328125" style="743" customWidth="1"/>
    <col min="15396" max="15616" width="3.81640625" style="743"/>
    <col min="15617" max="15617" width="1.36328125" style="743" customWidth="1"/>
    <col min="15618" max="15646" width="3.36328125" style="743" customWidth="1"/>
    <col min="15647" max="15649" width="3.54296875" style="743" customWidth="1"/>
    <col min="15650" max="15650" width="3.36328125" style="743" customWidth="1"/>
    <col min="15651" max="15651" width="1.36328125" style="743" customWidth="1"/>
    <col min="15652" max="15872" width="3.81640625" style="743"/>
    <col min="15873" max="15873" width="1.36328125" style="743" customWidth="1"/>
    <col min="15874" max="15902" width="3.36328125" style="743" customWidth="1"/>
    <col min="15903" max="15905" width="3.54296875" style="743" customWidth="1"/>
    <col min="15906" max="15906" width="3.36328125" style="743" customWidth="1"/>
    <col min="15907" max="15907" width="1.36328125" style="743" customWidth="1"/>
    <col min="15908" max="16128" width="3.81640625" style="743"/>
    <col min="16129" max="16129" width="1.36328125" style="743" customWidth="1"/>
    <col min="16130" max="16158" width="3.36328125" style="743" customWidth="1"/>
    <col min="16159" max="16161" width="3.54296875" style="743" customWidth="1"/>
    <col min="16162" max="16162" width="3.36328125" style="743" customWidth="1"/>
    <col min="16163" max="16163" width="1.36328125" style="743" customWidth="1"/>
    <col min="16164" max="16384" width="3.81640625" style="743"/>
  </cols>
  <sheetData>
    <row r="1" spans="2:59" s="738" customFormat="1" ht="14">
      <c r="B1" s="1181" t="s">
        <v>486</v>
      </c>
    </row>
    <row r="2" spans="2:59" s="738" customFormat="1">
      <c r="Y2" s="739"/>
      <c r="Z2" s="2504"/>
      <c r="AA2" s="2504"/>
      <c r="AB2" s="739" t="s">
        <v>935</v>
      </c>
      <c r="AC2" s="2504"/>
      <c r="AD2" s="2504"/>
      <c r="AE2" s="739" t="s">
        <v>756</v>
      </c>
      <c r="AF2" s="2504"/>
      <c r="AG2" s="2504"/>
      <c r="AH2" s="739" t="s">
        <v>762</v>
      </c>
    </row>
    <row r="3" spans="2:59" s="738" customFormat="1">
      <c r="AH3" s="739"/>
    </row>
    <row r="4" spans="2:59" s="738" customFormat="1" ht="16.5">
      <c r="B4" s="2505" t="s">
        <v>936</v>
      </c>
      <c r="C4" s="2505"/>
      <c r="D4" s="2505"/>
      <c r="E4" s="2505"/>
      <c r="F4" s="2505"/>
      <c r="G4" s="2505"/>
      <c r="H4" s="2505"/>
      <c r="I4" s="2505"/>
      <c r="J4" s="2505"/>
      <c r="K4" s="2505"/>
      <c r="L4" s="2505"/>
      <c r="M4" s="2505"/>
      <c r="N4" s="2505"/>
      <c r="O4" s="2505"/>
      <c r="P4" s="2505"/>
      <c r="Q4" s="2505"/>
      <c r="R4" s="2505"/>
      <c r="S4" s="2505"/>
      <c r="T4" s="2505"/>
      <c r="U4" s="2505"/>
      <c r="V4" s="2505"/>
      <c r="W4" s="2505"/>
      <c r="X4" s="2505"/>
      <c r="Y4" s="2505"/>
      <c r="Z4" s="2505"/>
      <c r="AA4" s="2505"/>
      <c r="AB4" s="2505"/>
      <c r="AC4" s="2505"/>
      <c r="AD4" s="2505"/>
      <c r="AE4" s="2505"/>
      <c r="AF4" s="2505"/>
      <c r="AG4" s="2505"/>
      <c r="AH4" s="2505"/>
    </row>
    <row r="5" spans="2:59" s="738" customFormat="1"/>
    <row r="6" spans="2:59" s="738" customFormat="1" ht="21" customHeight="1">
      <c r="B6" s="2506" t="s">
        <v>937</v>
      </c>
      <c r="C6" s="2506"/>
      <c r="D6" s="2506"/>
      <c r="E6" s="2506"/>
      <c r="F6" s="2507"/>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2"/>
    </row>
    <row r="7" spans="2:59" ht="21" customHeight="1">
      <c r="B7" s="2507" t="s">
        <v>938</v>
      </c>
      <c r="C7" s="2508"/>
      <c r="D7" s="2508"/>
      <c r="E7" s="2508"/>
      <c r="F7" s="2509"/>
      <c r="G7" s="2510" t="s">
        <v>939</v>
      </c>
      <c r="H7" s="2511"/>
      <c r="I7" s="2511"/>
      <c r="J7" s="2511"/>
      <c r="K7" s="2511"/>
      <c r="L7" s="2511"/>
      <c r="M7" s="2511"/>
      <c r="N7" s="2511"/>
      <c r="O7" s="2511"/>
      <c r="P7" s="2511"/>
      <c r="Q7" s="2511"/>
      <c r="R7" s="2511"/>
      <c r="S7" s="2511"/>
      <c r="T7" s="2511"/>
      <c r="U7" s="2511"/>
      <c r="V7" s="2511"/>
      <c r="W7" s="2511"/>
      <c r="X7" s="2511"/>
      <c r="Y7" s="2511"/>
      <c r="Z7" s="2511"/>
      <c r="AA7" s="2511"/>
      <c r="AB7" s="2511"/>
      <c r="AC7" s="2511"/>
      <c r="AD7" s="2511"/>
      <c r="AE7" s="2511"/>
      <c r="AF7" s="2511"/>
      <c r="AG7" s="2511"/>
      <c r="AH7" s="2512"/>
    </row>
    <row r="8" spans="2:59" ht="21" customHeight="1">
      <c r="B8" s="2514" t="s">
        <v>940</v>
      </c>
      <c r="C8" s="2515"/>
      <c r="D8" s="2515"/>
      <c r="E8" s="2515"/>
      <c r="F8" s="2516"/>
      <c r="G8" s="744"/>
      <c r="H8" s="2515" t="s">
        <v>941</v>
      </c>
      <c r="I8" s="2515"/>
      <c r="J8" s="2515"/>
      <c r="K8" s="2515"/>
      <c r="L8" s="2515"/>
      <c r="M8" s="2515"/>
      <c r="N8" s="2515"/>
      <c r="O8" s="2515"/>
      <c r="P8" s="2515"/>
      <c r="Q8" s="2515"/>
      <c r="R8" s="2515"/>
      <c r="S8" s="2515"/>
      <c r="T8" s="745"/>
      <c r="U8" s="387"/>
      <c r="V8" s="746" t="s">
        <v>942</v>
      </c>
      <c r="W8" s="746"/>
      <c r="X8" s="747"/>
      <c r="Y8" s="747"/>
      <c r="Z8" s="747"/>
      <c r="AA8" s="747"/>
      <c r="AB8" s="747"/>
      <c r="AC8" s="747"/>
      <c r="AD8" s="747"/>
      <c r="AE8" s="747"/>
      <c r="AF8" s="747"/>
      <c r="AG8" s="747"/>
      <c r="AH8" s="748"/>
    </row>
    <row r="9" spans="2:59" ht="21" customHeight="1">
      <c r="B9" s="2517"/>
      <c r="C9" s="2518"/>
      <c r="D9" s="2518"/>
      <c r="E9" s="2518"/>
      <c r="F9" s="2518"/>
      <c r="G9" s="749"/>
      <c r="H9" s="738" t="s">
        <v>943</v>
      </c>
      <c r="I9" s="750"/>
      <c r="J9" s="750"/>
      <c r="K9" s="750"/>
      <c r="L9" s="750"/>
      <c r="M9" s="750"/>
      <c r="N9" s="750"/>
      <c r="O9" s="750"/>
      <c r="P9" s="750"/>
      <c r="Q9" s="750"/>
      <c r="R9" s="750"/>
      <c r="S9" s="751"/>
      <c r="T9" s="745"/>
      <c r="U9" s="361"/>
      <c r="V9" s="738"/>
      <c r="W9" s="738"/>
      <c r="X9" s="752"/>
      <c r="Y9" s="752"/>
      <c r="Z9" s="752"/>
      <c r="AA9" s="752"/>
      <c r="AB9" s="752"/>
      <c r="AC9" s="752"/>
      <c r="AD9" s="752"/>
      <c r="AE9" s="752"/>
      <c r="AF9" s="752"/>
      <c r="AG9" s="752"/>
      <c r="AH9" s="753"/>
    </row>
    <row r="10" spans="2:59" ht="21" customHeight="1">
      <c r="B10" s="2514" t="s">
        <v>944</v>
      </c>
      <c r="C10" s="2515"/>
      <c r="D10" s="2515"/>
      <c r="E10" s="2515"/>
      <c r="F10" s="2516"/>
      <c r="G10" s="744"/>
      <c r="H10" s="746" t="s">
        <v>945</v>
      </c>
      <c r="I10" s="754"/>
      <c r="J10" s="754"/>
      <c r="K10" s="754"/>
      <c r="L10" s="754"/>
      <c r="M10" s="754"/>
      <c r="N10" s="754"/>
      <c r="O10" s="754"/>
      <c r="P10" s="754"/>
      <c r="Q10" s="754"/>
      <c r="R10" s="754"/>
      <c r="S10" s="750"/>
      <c r="T10" s="754"/>
      <c r="U10" s="387"/>
      <c r="V10" s="387"/>
      <c r="W10" s="387"/>
      <c r="X10" s="746"/>
      <c r="Y10" s="747"/>
      <c r="Z10" s="747"/>
      <c r="AA10" s="747"/>
      <c r="AB10" s="747"/>
      <c r="AC10" s="747"/>
      <c r="AD10" s="747"/>
      <c r="AE10" s="747"/>
      <c r="AF10" s="747"/>
      <c r="AG10" s="747"/>
      <c r="AH10" s="748"/>
    </row>
    <row r="11" spans="2:59" ht="21" customHeight="1">
      <c r="B11" s="2519"/>
      <c r="C11" s="2520"/>
      <c r="D11" s="2520"/>
      <c r="E11" s="2520"/>
      <c r="F11" s="2521"/>
      <c r="G11" s="755"/>
      <c r="H11" s="756" t="s">
        <v>946</v>
      </c>
      <c r="I11" s="751"/>
      <c r="J11" s="751"/>
      <c r="K11" s="751"/>
      <c r="L11" s="751"/>
      <c r="M11" s="751"/>
      <c r="N11" s="751"/>
      <c r="O11" s="751"/>
      <c r="P11" s="751"/>
      <c r="Q11" s="751"/>
      <c r="R11" s="751"/>
      <c r="S11" s="751"/>
      <c r="T11" s="751"/>
      <c r="U11" s="757"/>
      <c r="V11" s="757"/>
      <c r="W11" s="757"/>
      <c r="X11" s="757"/>
      <c r="Y11" s="757"/>
      <c r="Z11" s="757"/>
      <c r="AA11" s="757"/>
      <c r="AB11" s="757"/>
      <c r="AC11" s="757"/>
      <c r="AD11" s="757"/>
      <c r="AE11" s="757"/>
      <c r="AF11" s="757"/>
      <c r="AG11" s="757"/>
      <c r="AH11" s="758"/>
    </row>
    <row r="12" spans="2:59" ht="13.5" customHeight="1">
      <c r="B12" s="738"/>
      <c r="C12" s="738"/>
      <c r="D12" s="738"/>
      <c r="E12" s="738"/>
      <c r="F12" s="738"/>
      <c r="G12" s="361"/>
      <c r="H12" s="738"/>
      <c r="I12" s="750"/>
      <c r="J12" s="750"/>
      <c r="K12" s="750"/>
      <c r="L12" s="750"/>
      <c r="M12" s="750"/>
      <c r="N12" s="750"/>
      <c r="O12" s="750"/>
      <c r="P12" s="750"/>
      <c r="Q12" s="750"/>
      <c r="R12" s="750"/>
      <c r="S12" s="750"/>
      <c r="T12" s="750"/>
      <c r="U12" s="752"/>
      <c r="V12" s="752"/>
      <c r="W12" s="752"/>
      <c r="X12" s="752"/>
      <c r="Y12" s="752"/>
      <c r="Z12" s="752"/>
      <c r="AA12" s="752"/>
      <c r="AB12" s="752"/>
      <c r="AC12" s="752"/>
      <c r="AD12" s="752"/>
      <c r="AE12" s="752"/>
      <c r="AF12" s="752"/>
      <c r="AG12" s="752"/>
      <c r="AH12" s="752"/>
    </row>
    <row r="13" spans="2:59" ht="21" customHeight="1">
      <c r="B13" s="759" t="s">
        <v>947</v>
      </c>
      <c r="C13" s="746"/>
      <c r="D13" s="746"/>
      <c r="E13" s="746"/>
      <c r="F13" s="746"/>
      <c r="G13" s="387"/>
      <c r="H13" s="746"/>
      <c r="I13" s="754"/>
      <c r="J13" s="754"/>
      <c r="K13" s="754"/>
      <c r="L13" s="754"/>
      <c r="M13" s="754"/>
      <c r="N13" s="754"/>
      <c r="O13" s="754"/>
      <c r="P13" s="754"/>
      <c r="Q13" s="754"/>
      <c r="R13" s="754"/>
      <c r="S13" s="754"/>
      <c r="T13" s="754"/>
      <c r="U13" s="747"/>
      <c r="V13" s="747"/>
      <c r="W13" s="747"/>
      <c r="X13" s="747"/>
      <c r="Y13" s="747"/>
      <c r="Z13" s="747"/>
      <c r="AA13" s="747"/>
      <c r="AB13" s="747"/>
      <c r="AC13" s="747"/>
      <c r="AD13" s="747"/>
      <c r="AE13" s="747"/>
      <c r="AF13" s="747"/>
      <c r="AG13" s="747"/>
      <c r="AH13" s="748"/>
    </row>
    <row r="14" spans="2:59" ht="21" customHeight="1">
      <c r="B14" s="760"/>
      <c r="C14" s="738" t="s">
        <v>948</v>
      </c>
      <c r="D14" s="738"/>
      <c r="E14" s="738"/>
      <c r="F14" s="738"/>
      <c r="G14" s="361"/>
      <c r="H14" s="738"/>
      <c r="I14" s="750"/>
      <c r="J14" s="750"/>
      <c r="K14" s="750"/>
      <c r="L14" s="750"/>
      <c r="M14" s="750"/>
      <c r="N14" s="750"/>
      <c r="O14" s="750"/>
      <c r="P14" s="750"/>
      <c r="Q14" s="750"/>
      <c r="R14" s="750"/>
      <c r="S14" s="750"/>
      <c r="T14" s="750"/>
      <c r="U14" s="752"/>
      <c r="V14" s="752"/>
      <c r="W14" s="752"/>
      <c r="X14" s="752"/>
      <c r="Y14" s="752"/>
      <c r="Z14" s="752"/>
      <c r="AA14" s="752"/>
      <c r="AB14" s="752"/>
      <c r="AC14" s="752"/>
      <c r="AD14" s="752"/>
      <c r="AE14" s="752"/>
      <c r="AF14" s="752"/>
      <c r="AG14" s="752"/>
      <c r="AH14" s="753"/>
    </row>
    <row r="15" spans="2:59" ht="21" customHeight="1">
      <c r="B15" s="761"/>
      <c r="C15" s="2522" t="s">
        <v>949</v>
      </c>
      <c r="D15" s="2522"/>
      <c r="E15" s="2522"/>
      <c r="F15" s="2522"/>
      <c r="G15" s="2522"/>
      <c r="H15" s="2522"/>
      <c r="I15" s="2522"/>
      <c r="J15" s="2522"/>
      <c r="K15" s="2522"/>
      <c r="L15" s="2522"/>
      <c r="M15" s="2522"/>
      <c r="N15" s="2522"/>
      <c r="O15" s="2522"/>
      <c r="P15" s="2522"/>
      <c r="Q15" s="2522"/>
      <c r="R15" s="2522"/>
      <c r="S15" s="2522"/>
      <c r="T15" s="2522"/>
      <c r="U15" s="2522"/>
      <c r="V15" s="2522"/>
      <c r="W15" s="2522"/>
      <c r="X15" s="2522"/>
      <c r="Y15" s="2522"/>
      <c r="Z15" s="2522"/>
      <c r="AA15" s="2502" t="s">
        <v>950</v>
      </c>
      <c r="AB15" s="2502"/>
      <c r="AC15" s="2502"/>
      <c r="AD15" s="2502"/>
      <c r="AE15" s="2502"/>
      <c r="AF15" s="2502"/>
      <c r="AG15" s="2502"/>
      <c r="AH15" s="753"/>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row>
    <row r="16" spans="2:59" ht="21" customHeight="1">
      <c r="B16" s="761"/>
      <c r="C16" s="2503"/>
      <c r="D16" s="2503"/>
      <c r="E16" s="2503"/>
      <c r="F16" s="2503"/>
      <c r="G16" s="2503"/>
      <c r="H16" s="2503"/>
      <c r="I16" s="2503"/>
      <c r="J16" s="2503"/>
      <c r="K16" s="2503"/>
      <c r="L16" s="2503"/>
      <c r="M16" s="2503"/>
      <c r="N16" s="2503"/>
      <c r="O16" s="2503"/>
      <c r="P16" s="2503"/>
      <c r="Q16" s="2503"/>
      <c r="R16" s="2503"/>
      <c r="S16" s="2503"/>
      <c r="T16" s="2503"/>
      <c r="U16" s="2503"/>
      <c r="V16" s="2503"/>
      <c r="W16" s="2503"/>
      <c r="X16" s="2503"/>
      <c r="Y16" s="2503"/>
      <c r="Z16" s="2503"/>
      <c r="AA16" s="763"/>
      <c r="AB16" s="763"/>
      <c r="AC16" s="763"/>
      <c r="AD16" s="763"/>
      <c r="AE16" s="763"/>
      <c r="AF16" s="763"/>
      <c r="AG16" s="763"/>
      <c r="AH16" s="753"/>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row>
    <row r="17" spans="2:59" ht="9" customHeight="1">
      <c r="B17" s="761"/>
      <c r="C17" s="764"/>
      <c r="D17" s="764"/>
      <c r="E17" s="764"/>
      <c r="F17" s="764"/>
      <c r="G17" s="764"/>
      <c r="H17" s="764"/>
      <c r="I17" s="764"/>
      <c r="J17" s="764"/>
      <c r="K17" s="764"/>
      <c r="L17" s="764"/>
      <c r="M17" s="764"/>
      <c r="N17" s="764"/>
      <c r="O17" s="764"/>
      <c r="P17" s="764"/>
      <c r="Q17" s="764"/>
      <c r="R17" s="764"/>
      <c r="S17" s="764"/>
      <c r="T17" s="764"/>
      <c r="U17" s="764"/>
      <c r="V17" s="764"/>
      <c r="W17" s="764"/>
      <c r="X17" s="764"/>
      <c r="Y17" s="764"/>
      <c r="Z17" s="764"/>
      <c r="AA17" s="747"/>
      <c r="AB17" s="747"/>
      <c r="AC17" s="747"/>
      <c r="AD17" s="747"/>
      <c r="AE17" s="747"/>
      <c r="AF17" s="747"/>
      <c r="AG17" s="747"/>
      <c r="AH17" s="753"/>
      <c r="AK17" s="765"/>
      <c r="AL17" s="765"/>
      <c r="AM17" s="765"/>
      <c r="AN17" s="765"/>
      <c r="AO17" s="765"/>
      <c r="AP17" s="765"/>
      <c r="AQ17" s="765"/>
      <c r="AR17" s="765"/>
      <c r="AS17" s="765"/>
      <c r="AT17" s="765"/>
      <c r="AU17" s="765"/>
      <c r="AV17" s="765"/>
      <c r="AW17" s="765"/>
      <c r="AX17" s="765"/>
      <c r="AY17" s="765"/>
      <c r="AZ17" s="765"/>
      <c r="BA17" s="765"/>
      <c r="BB17" s="765"/>
      <c r="BC17" s="765"/>
      <c r="BD17" s="765"/>
      <c r="BE17" s="765"/>
      <c r="BF17" s="765"/>
      <c r="BG17" s="765"/>
    </row>
    <row r="18" spans="2:59" ht="21" customHeight="1">
      <c r="B18" s="761"/>
      <c r="C18" s="766" t="s">
        <v>951</v>
      </c>
      <c r="D18" s="767"/>
      <c r="E18" s="767"/>
      <c r="F18" s="767"/>
      <c r="G18" s="768"/>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3"/>
    </row>
    <row r="19" spans="2:59" ht="21" customHeight="1">
      <c r="B19" s="761"/>
      <c r="C19" s="2522" t="s">
        <v>952</v>
      </c>
      <c r="D19" s="2522"/>
      <c r="E19" s="2522"/>
      <c r="F19" s="2522"/>
      <c r="G19" s="2522"/>
      <c r="H19" s="2522"/>
      <c r="I19" s="2522"/>
      <c r="J19" s="2522"/>
      <c r="K19" s="2522"/>
      <c r="L19" s="2522"/>
      <c r="M19" s="2522"/>
      <c r="N19" s="2522"/>
      <c r="O19" s="2522"/>
      <c r="P19" s="2522"/>
      <c r="Q19" s="2522"/>
      <c r="R19" s="2522"/>
      <c r="S19" s="2522"/>
      <c r="T19" s="2522"/>
      <c r="U19" s="2522"/>
      <c r="V19" s="2522"/>
      <c r="W19" s="2522"/>
      <c r="X19" s="2522"/>
      <c r="Y19" s="2522"/>
      <c r="Z19" s="2522"/>
      <c r="AA19" s="2502" t="s">
        <v>950</v>
      </c>
      <c r="AB19" s="2502"/>
      <c r="AC19" s="2502"/>
      <c r="AD19" s="2502"/>
      <c r="AE19" s="2502"/>
      <c r="AF19" s="2502"/>
      <c r="AG19" s="2502"/>
      <c r="AH19" s="753"/>
    </row>
    <row r="20" spans="2:59" ht="20.149999999999999" customHeight="1">
      <c r="B20" s="769"/>
      <c r="C20" s="2522"/>
      <c r="D20" s="2522"/>
      <c r="E20" s="2522"/>
      <c r="F20" s="2522"/>
      <c r="G20" s="2522"/>
      <c r="H20" s="2522"/>
      <c r="I20" s="2522"/>
      <c r="J20" s="2522"/>
      <c r="K20" s="2522"/>
      <c r="L20" s="2522"/>
      <c r="M20" s="2522"/>
      <c r="N20" s="2522"/>
      <c r="O20" s="2522"/>
      <c r="P20" s="2522"/>
      <c r="Q20" s="2522"/>
      <c r="R20" s="2522"/>
      <c r="S20" s="2522"/>
      <c r="T20" s="2522"/>
      <c r="U20" s="2522"/>
      <c r="V20" s="2522"/>
      <c r="W20" s="2522"/>
      <c r="X20" s="2522"/>
      <c r="Y20" s="2522"/>
      <c r="Z20" s="2503"/>
      <c r="AA20" s="770"/>
      <c r="AB20" s="770"/>
      <c r="AC20" s="770"/>
      <c r="AD20" s="770"/>
      <c r="AE20" s="770"/>
      <c r="AF20" s="770"/>
      <c r="AG20" s="770"/>
      <c r="AH20" s="771"/>
    </row>
    <row r="21" spans="2:59" s="738" customFormat="1" ht="20.149999999999999" customHeight="1">
      <c r="B21" s="769"/>
      <c r="C21" s="2523" t="s">
        <v>953</v>
      </c>
      <c r="D21" s="2524"/>
      <c r="E21" s="2524"/>
      <c r="F21" s="2524"/>
      <c r="G21" s="2524"/>
      <c r="H21" s="2524"/>
      <c r="I21" s="2524"/>
      <c r="J21" s="2524"/>
      <c r="K21" s="2524"/>
      <c r="L21" s="2524"/>
      <c r="M21" s="744"/>
      <c r="N21" s="746" t="s">
        <v>954</v>
      </c>
      <c r="O21" s="746"/>
      <c r="P21" s="746"/>
      <c r="Q21" s="754"/>
      <c r="R21" s="754"/>
      <c r="S21" s="754"/>
      <c r="T21" s="754"/>
      <c r="U21" s="754"/>
      <c r="V21" s="754"/>
      <c r="W21" s="387"/>
      <c r="X21" s="746" t="s">
        <v>955</v>
      </c>
      <c r="Y21" s="772"/>
      <c r="Z21" s="772"/>
      <c r="AA21" s="754"/>
      <c r="AB21" s="754"/>
      <c r="AC21" s="754"/>
      <c r="AD21" s="754"/>
      <c r="AE21" s="754"/>
      <c r="AF21" s="754"/>
      <c r="AG21" s="773"/>
      <c r="AH21" s="753"/>
    </row>
    <row r="22" spans="2:59" s="738" customFormat="1" ht="20.149999999999999" customHeight="1">
      <c r="B22" s="761"/>
      <c r="C22" s="2525"/>
      <c r="D22" s="2526"/>
      <c r="E22" s="2526"/>
      <c r="F22" s="2526"/>
      <c r="G22" s="2526"/>
      <c r="H22" s="2526"/>
      <c r="I22" s="2526"/>
      <c r="J22" s="2526"/>
      <c r="K22" s="2526"/>
      <c r="L22" s="2526"/>
      <c r="M22" s="755"/>
      <c r="N22" s="756" t="s">
        <v>956</v>
      </c>
      <c r="O22" s="756"/>
      <c r="P22" s="756"/>
      <c r="Q22" s="751"/>
      <c r="R22" s="751"/>
      <c r="S22" s="751"/>
      <c r="T22" s="751"/>
      <c r="U22" s="751"/>
      <c r="V22" s="751"/>
      <c r="W22" s="394"/>
      <c r="X22" s="756" t="s">
        <v>957</v>
      </c>
      <c r="Y22" s="774"/>
      <c r="Z22" s="774"/>
      <c r="AA22" s="751"/>
      <c r="AB22" s="751"/>
      <c r="AC22" s="751"/>
      <c r="AD22" s="751"/>
      <c r="AE22" s="751"/>
      <c r="AF22" s="751"/>
      <c r="AG22" s="766"/>
      <c r="AH22" s="753"/>
    </row>
    <row r="23" spans="2:59" s="738" customFormat="1" ht="9" customHeight="1">
      <c r="B23" s="761"/>
      <c r="C23" s="775"/>
      <c r="D23" s="775"/>
      <c r="E23" s="775"/>
      <c r="F23" s="775"/>
      <c r="G23" s="775"/>
      <c r="H23" s="775"/>
      <c r="I23" s="775"/>
      <c r="J23" s="775"/>
      <c r="K23" s="775"/>
      <c r="L23" s="775"/>
      <c r="M23" s="775"/>
      <c r="N23" s="775"/>
      <c r="O23" s="775"/>
      <c r="P23" s="775"/>
      <c r="Q23" s="775"/>
      <c r="R23" s="775"/>
      <c r="S23" s="775"/>
      <c r="T23" s="775"/>
      <c r="U23" s="775"/>
      <c r="V23" s="775"/>
      <c r="W23" s="775"/>
      <c r="X23" s="775"/>
      <c r="Y23" s="775"/>
      <c r="Z23" s="775"/>
      <c r="AA23" s="745"/>
      <c r="AC23" s="750"/>
      <c r="AD23" s="750"/>
      <c r="AE23" s="750"/>
      <c r="AF23" s="750"/>
      <c r="AG23" s="750"/>
      <c r="AH23" s="753"/>
    </row>
    <row r="24" spans="2:59" s="738" customFormat="1" ht="20.149999999999999" customHeight="1">
      <c r="B24" s="761"/>
      <c r="C24" s="2527" t="s">
        <v>958</v>
      </c>
      <c r="D24" s="2527"/>
      <c r="E24" s="2527"/>
      <c r="F24" s="2527"/>
      <c r="G24" s="2527"/>
      <c r="H24" s="2527"/>
      <c r="I24" s="2527"/>
      <c r="J24" s="2527"/>
      <c r="K24" s="2527"/>
      <c r="L24" s="2527"/>
      <c r="M24" s="2527"/>
      <c r="N24" s="2527"/>
      <c r="O24" s="2527"/>
      <c r="P24" s="2527"/>
      <c r="Q24" s="2527"/>
      <c r="R24" s="2527"/>
      <c r="S24" s="2527"/>
      <c r="T24" s="2527"/>
      <c r="U24" s="2527"/>
      <c r="V24" s="2527"/>
      <c r="W24" s="2527"/>
      <c r="X24" s="2527"/>
      <c r="Y24" s="2527"/>
      <c r="Z24" s="2527"/>
      <c r="AA24" s="752"/>
      <c r="AB24" s="752"/>
      <c r="AC24" s="752"/>
      <c r="AD24" s="752"/>
      <c r="AE24" s="752"/>
      <c r="AF24" s="752"/>
      <c r="AG24" s="752"/>
      <c r="AH24" s="753"/>
    </row>
    <row r="25" spans="2:59" s="738" customFormat="1" ht="20.149999999999999" customHeight="1">
      <c r="B25" s="769"/>
      <c r="C25" s="2513"/>
      <c r="D25" s="2513"/>
      <c r="E25" s="2513"/>
      <c r="F25" s="2513"/>
      <c r="G25" s="2513"/>
      <c r="H25" s="2513"/>
      <c r="I25" s="2513"/>
      <c r="J25" s="2513"/>
      <c r="K25" s="2513"/>
      <c r="L25" s="2513"/>
      <c r="M25" s="2513"/>
      <c r="N25" s="2513"/>
      <c r="O25" s="2513"/>
      <c r="P25" s="2513"/>
      <c r="Q25" s="2513"/>
      <c r="R25" s="2513"/>
      <c r="S25" s="2513"/>
      <c r="T25" s="2513"/>
      <c r="U25" s="2513"/>
      <c r="V25" s="2513"/>
      <c r="W25" s="2513"/>
      <c r="X25" s="2513"/>
      <c r="Y25" s="2513"/>
      <c r="Z25" s="2513"/>
      <c r="AA25" s="769"/>
      <c r="AB25" s="750"/>
      <c r="AC25" s="750"/>
      <c r="AD25" s="750"/>
      <c r="AE25" s="750"/>
      <c r="AF25" s="750"/>
      <c r="AG25" s="750"/>
      <c r="AH25" s="776"/>
    </row>
    <row r="26" spans="2:59" s="738" customFormat="1" ht="9" customHeight="1">
      <c r="B26" s="769"/>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76"/>
    </row>
    <row r="27" spans="2:59" s="738" customFormat="1" ht="24" customHeight="1">
      <c r="B27" s="761"/>
      <c r="C27" s="2522" t="s">
        <v>959</v>
      </c>
      <c r="D27" s="2522"/>
      <c r="E27" s="2522"/>
      <c r="F27" s="2522"/>
      <c r="G27" s="2522"/>
      <c r="H27" s="2522"/>
      <c r="I27" s="2522"/>
      <c r="J27" s="2522"/>
      <c r="K27" s="2528"/>
      <c r="L27" s="2528"/>
      <c r="M27" s="2528"/>
      <c r="N27" s="2528"/>
      <c r="O27" s="2528"/>
      <c r="P27" s="2528"/>
      <c r="Q27" s="2528"/>
      <c r="R27" s="2528" t="s">
        <v>935</v>
      </c>
      <c r="S27" s="2528"/>
      <c r="T27" s="2528"/>
      <c r="U27" s="2528"/>
      <c r="V27" s="2528"/>
      <c r="W27" s="2528"/>
      <c r="X27" s="2528"/>
      <c r="Y27" s="2528"/>
      <c r="Z27" s="2528" t="s">
        <v>960</v>
      </c>
      <c r="AA27" s="2528"/>
      <c r="AB27" s="2528"/>
      <c r="AC27" s="2528"/>
      <c r="AD27" s="2528"/>
      <c r="AE27" s="2528"/>
      <c r="AF27" s="2528"/>
      <c r="AG27" s="2530" t="s">
        <v>762</v>
      </c>
      <c r="AH27" s="753"/>
    </row>
    <row r="28" spans="2:59" s="738" customFormat="1" ht="20.149999999999999" customHeight="1">
      <c r="B28" s="761"/>
      <c r="C28" s="2522"/>
      <c r="D28" s="2522"/>
      <c r="E28" s="2522"/>
      <c r="F28" s="2522"/>
      <c r="G28" s="2522"/>
      <c r="H28" s="2522"/>
      <c r="I28" s="2522"/>
      <c r="J28" s="2522"/>
      <c r="K28" s="2529"/>
      <c r="L28" s="2529"/>
      <c r="M28" s="2529"/>
      <c r="N28" s="2529"/>
      <c r="O28" s="2529"/>
      <c r="P28" s="2529"/>
      <c r="Q28" s="2529"/>
      <c r="R28" s="2529"/>
      <c r="S28" s="2529"/>
      <c r="T28" s="2529"/>
      <c r="U28" s="2529"/>
      <c r="V28" s="2529"/>
      <c r="W28" s="2529"/>
      <c r="X28" s="2529"/>
      <c r="Y28" s="2529"/>
      <c r="Z28" s="2529"/>
      <c r="AA28" s="2529"/>
      <c r="AB28" s="2529"/>
      <c r="AC28" s="2529"/>
      <c r="AD28" s="2529"/>
      <c r="AE28" s="2529"/>
      <c r="AF28" s="2529"/>
      <c r="AG28" s="2531"/>
      <c r="AH28" s="753"/>
    </row>
    <row r="29" spans="2:59" s="738" customFormat="1" ht="13.5" customHeight="1">
      <c r="B29" s="777"/>
      <c r="C29" s="756"/>
      <c r="D29" s="756"/>
      <c r="E29" s="756"/>
      <c r="F29" s="756"/>
      <c r="G29" s="756"/>
      <c r="H29" s="756"/>
      <c r="I29" s="756"/>
      <c r="J29" s="756"/>
      <c r="K29" s="756"/>
      <c r="L29" s="756"/>
      <c r="M29" s="756"/>
      <c r="N29" s="756"/>
      <c r="O29" s="756"/>
      <c r="P29" s="756"/>
      <c r="Q29" s="756"/>
      <c r="R29" s="756"/>
      <c r="S29" s="756"/>
      <c r="T29" s="756"/>
      <c r="U29" s="756"/>
      <c r="V29" s="756"/>
      <c r="W29" s="756"/>
      <c r="X29" s="756"/>
      <c r="Y29" s="756"/>
      <c r="Z29" s="756"/>
      <c r="AA29" s="756"/>
      <c r="AB29" s="756"/>
      <c r="AC29" s="756"/>
      <c r="AD29" s="756"/>
      <c r="AE29" s="756"/>
      <c r="AF29" s="756"/>
      <c r="AG29" s="756"/>
      <c r="AH29" s="778"/>
    </row>
    <row r="30" spans="2:59" s="738" customFormat="1" ht="13.5" customHeight="1"/>
    <row r="31" spans="2:59" s="738" customFormat="1" ht="20.149999999999999" customHeight="1">
      <c r="B31" s="759" t="s">
        <v>961</v>
      </c>
      <c r="C31" s="746"/>
      <c r="D31" s="746"/>
      <c r="E31" s="746"/>
      <c r="F31" s="746"/>
      <c r="G31" s="746"/>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79"/>
    </row>
    <row r="32" spans="2:59" s="738" customFormat="1" ht="20.149999999999999" customHeight="1">
      <c r="B32" s="761"/>
      <c r="C32" s="2532" t="s">
        <v>962</v>
      </c>
      <c r="D32" s="2532"/>
      <c r="E32" s="2532"/>
      <c r="F32" s="2532"/>
      <c r="G32" s="2532"/>
      <c r="H32" s="2532"/>
      <c r="I32" s="2532"/>
      <c r="J32" s="2532"/>
      <c r="K32" s="2532"/>
      <c r="L32" s="2532"/>
      <c r="M32" s="2532"/>
      <c r="N32" s="2532"/>
      <c r="O32" s="2532"/>
      <c r="P32" s="2532"/>
      <c r="Q32" s="2532"/>
      <c r="R32" s="2532"/>
      <c r="S32" s="2532"/>
      <c r="T32" s="2532"/>
      <c r="U32" s="2532"/>
      <c r="V32" s="2532"/>
      <c r="W32" s="2532"/>
      <c r="X32" s="2532"/>
      <c r="Y32" s="2532"/>
      <c r="Z32" s="2532"/>
      <c r="AA32" s="2532"/>
      <c r="AB32" s="2532"/>
      <c r="AC32" s="2532"/>
      <c r="AD32" s="2532"/>
      <c r="AE32" s="2532"/>
      <c r="AF32" s="752"/>
      <c r="AG32" s="752"/>
      <c r="AH32" s="753"/>
    </row>
    <row r="33" spans="1:40" s="738" customFormat="1" ht="20.149999999999999" customHeight="1">
      <c r="B33" s="780"/>
      <c r="C33" s="2533" t="s">
        <v>949</v>
      </c>
      <c r="D33" s="2522"/>
      <c r="E33" s="2522"/>
      <c r="F33" s="2522"/>
      <c r="G33" s="2522"/>
      <c r="H33" s="2522"/>
      <c r="I33" s="2522"/>
      <c r="J33" s="2522"/>
      <c r="K33" s="2522"/>
      <c r="L33" s="2522"/>
      <c r="M33" s="2522"/>
      <c r="N33" s="2522"/>
      <c r="O33" s="2522"/>
      <c r="P33" s="2522"/>
      <c r="Q33" s="2522"/>
      <c r="R33" s="2522"/>
      <c r="S33" s="2522"/>
      <c r="T33" s="2522"/>
      <c r="U33" s="2522"/>
      <c r="V33" s="2522"/>
      <c r="W33" s="2522"/>
      <c r="X33" s="2522"/>
      <c r="Y33" s="2522"/>
      <c r="Z33" s="2522"/>
      <c r="AA33" s="2502" t="s">
        <v>950</v>
      </c>
      <c r="AB33" s="2502"/>
      <c r="AC33" s="2502"/>
      <c r="AD33" s="2502"/>
      <c r="AE33" s="2502"/>
      <c r="AF33" s="2502"/>
      <c r="AG33" s="2502"/>
      <c r="AH33" s="781"/>
    </row>
    <row r="34" spans="1:40" s="738" customFormat="1" ht="20.149999999999999" customHeight="1">
      <c r="B34" s="782"/>
      <c r="C34" s="2533"/>
      <c r="D34" s="2522"/>
      <c r="E34" s="2522"/>
      <c r="F34" s="2522"/>
      <c r="G34" s="2522"/>
      <c r="H34" s="2522"/>
      <c r="I34" s="2522"/>
      <c r="J34" s="2522"/>
      <c r="K34" s="2522"/>
      <c r="L34" s="2522"/>
      <c r="M34" s="2522"/>
      <c r="N34" s="2522"/>
      <c r="O34" s="2522"/>
      <c r="P34" s="2522"/>
      <c r="Q34" s="2522"/>
      <c r="R34" s="2522"/>
      <c r="S34" s="2522"/>
      <c r="T34" s="2522"/>
      <c r="U34" s="2522"/>
      <c r="V34" s="2522"/>
      <c r="W34" s="2522"/>
      <c r="X34" s="2522"/>
      <c r="Y34" s="2522"/>
      <c r="Z34" s="2522"/>
      <c r="AA34" s="783"/>
      <c r="AB34" s="770"/>
      <c r="AC34" s="770"/>
      <c r="AD34" s="770"/>
      <c r="AE34" s="770"/>
      <c r="AF34" s="770"/>
      <c r="AG34" s="784"/>
      <c r="AH34" s="781"/>
    </row>
    <row r="35" spans="1:40" s="738" customFormat="1" ht="9" customHeight="1">
      <c r="B35" s="769"/>
      <c r="C35" s="785"/>
      <c r="D35" s="785"/>
      <c r="E35" s="785"/>
      <c r="F35" s="785"/>
      <c r="G35" s="785"/>
      <c r="H35" s="785"/>
      <c r="I35" s="785"/>
      <c r="J35" s="785"/>
      <c r="K35" s="785"/>
      <c r="L35" s="785"/>
      <c r="M35" s="785"/>
      <c r="N35" s="785"/>
      <c r="O35" s="785"/>
      <c r="P35" s="785"/>
      <c r="Q35" s="785"/>
      <c r="R35" s="785"/>
      <c r="S35" s="785"/>
      <c r="T35" s="785"/>
      <c r="U35" s="785"/>
      <c r="V35" s="785"/>
      <c r="W35" s="785"/>
      <c r="X35" s="785"/>
      <c r="Y35" s="785"/>
      <c r="Z35" s="785"/>
      <c r="AA35" s="752"/>
      <c r="AB35" s="752"/>
      <c r="AC35" s="752"/>
      <c r="AD35" s="752"/>
      <c r="AE35" s="752"/>
      <c r="AF35" s="752"/>
      <c r="AG35" s="752"/>
      <c r="AH35" s="753"/>
    </row>
    <row r="36" spans="1:40" s="738" customFormat="1" ht="20.149999999999999" customHeight="1">
      <c r="B36" s="769"/>
      <c r="C36" s="2523" t="s">
        <v>953</v>
      </c>
      <c r="D36" s="2524"/>
      <c r="E36" s="2524"/>
      <c r="F36" s="2524"/>
      <c r="G36" s="2524"/>
      <c r="H36" s="2524"/>
      <c r="I36" s="2524"/>
      <c r="J36" s="2524"/>
      <c r="K36" s="2524"/>
      <c r="L36" s="2524"/>
      <c r="M36" s="744"/>
      <c r="N36" s="746" t="s">
        <v>963</v>
      </c>
      <c r="O36" s="746"/>
      <c r="P36" s="746"/>
      <c r="Q36" s="754"/>
      <c r="R36" s="754"/>
      <c r="S36" s="754"/>
      <c r="T36" s="754"/>
      <c r="U36" s="754"/>
      <c r="V36" s="754"/>
      <c r="W36" s="387"/>
      <c r="X36" s="746" t="s">
        <v>955</v>
      </c>
      <c r="Y36" s="772"/>
      <c r="Z36" s="772"/>
      <c r="AA36" s="754"/>
      <c r="AB36" s="754"/>
      <c r="AC36" s="754"/>
      <c r="AD36" s="754"/>
      <c r="AE36" s="754"/>
      <c r="AF36" s="754"/>
      <c r="AG36" s="754"/>
      <c r="AH36" s="781"/>
    </row>
    <row r="37" spans="1:40" s="738" customFormat="1" ht="20.149999999999999" customHeight="1">
      <c r="B37" s="769"/>
      <c r="C37" s="2525"/>
      <c r="D37" s="2526"/>
      <c r="E37" s="2526"/>
      <c r="F37" s="2526"/>
      <c r="G37" s="2526"/>
      <c r="H37" s="2526"/>
      <c r="I37" s="2526"/>
      <c r="J37" s="2526"/>
      <c r="K37" s="2526"/>
      <c r="L37" s="2526"/>
      <c r="M37" s="755"/>
      <c r="N37" s="756" t="s">
        <v>964</v>
      </c>
      <c r="O37" s="756"/>
      <c r="P37" s="756"/>
      <c r="Q37" s="751"/>
      <c r="R37" s="751"/>
      <c r="S37" s="751"/>
      <c r="T37" s="751"/>
      <c r="U37" s="751"/>
      <c r="V37" s="751"/>
      <c r="W37" s="751"/>
      <c r="X37" s="751"/>
      <c r="Y37" s="394"/>
      <c r="Z37" s="756"/>
      <c r="AA37" s="751"/>
      <c r="AB37" s="774"/>
      <c r="AC37" s="774"/>
      <c r="AD37" s="774"/>
      <c r="AE37" s="774"/>
      <c r="AF37" s="774"/>
      <c r="AG37" s="751"/>
      <c r="AH37" s="781"/>
    </row>
    <row r="38" spans="1:40" s="738" customFormat="1" ht="9" customHeight="1">
      <c r="B38" s="769"/>
      <c r="C38" s="785"/>
      <c r="D38" s="785"/>
      <c r="E38" s="785"/>
      <c r="F38" s="785"/>
      <c r="G38" s="785"/>
      <c r="H38" s="785"/>
      <c r="I38" s="785"/>
      <c r="J38" s="785"/>
      <c r="K38" s="785"/>
      <c r="L38" s="785"/>
      <c r="M38" s="361"/>
      <c r="Q38" s="750"/>
      <c r="R38" s="750"/>
      <c r="S38" s="750"/>
      <c r="T38" s="750"/>
      <c r="U38" s="750"/>
      <c r="V38" s="750"/>
      <c r="W38" s="750"/>
      <c r="X38" s="750"/>
      <c r="Y38" s="361"/>
      <c r="AA38" s="750"/>
      <c r="AB38" s="750"/>
      <c r="AC38" s="750"/>
      <c r="AD38" s="750"/>
      <c r="AE38" s="750"/>
      <c r="AF38" s="750"/>
      <c r="AG38" s="750"/>
      <c r="AH38" s="753"/>
    </row>
    <row r="39" spans="1:40" s="738" customFormat="1" ht="20.149999999999999" customHeight="1">
      <c r="B39" s="761"/>
      <c r="C39" s="2522" t="s">
        <v>965</v>
      </c>
      <c r="D39" s="2522"/>
      <c r="E39" s="2522"/>
      <c r="F39" s="2522"/>
      <c r="G39" s="2522"/>
      <c r="H39" s="2522"/>
      <c r="I39" s="2522"/>
      <c r="J39" s="2522"/>
      <c r="K39" s="2537"/>
      <c r="L39" s="2538"/>
      <c r="M39" s="2538"/>
      <c r="N39" s="2538"/>
      <c r="O39" s="2538"/>
      <c r="P39" s="2538"/>
      <c r="Q39" s="2538"/>
      <c r="R39" s="786" t="s">
        <v>935</v>
      </c>
      <c r="S39" s="2538"/>
      <c r="T39" s="2538"/>
      <c r="U39" s="2538"/>
      <c r="V39" s="2538"/>
      <c r="W39" s="2538"/>
      <c r="X39" s="2538"/>
      <c r="Y39" s="2538"/>
      <c r="Z39" s="786" t="s">
        <v>960</v>
      </c>
      <c r="AA39" s="2538"/>
      <c r="AB39" s="2538"/>
      <c r="AC39" s="2538"/>
      <c r="AD39" s="2538"/>
      <c r="AE39" s="2538"/>
      <c r="AF39" s="2538"/>
      <c r="AG39" s="787" t="s">
        <v>762</v>
      </c>
      <c r="AH39" s="788"/>
    </row>
    <row r="40" spans="1:40" s="738" customFormat="1" ht="10.5" customHeight="1">
      <c r="B40" s="789"/>
      <c r="C40" s="775"/>
      <c r="D40" s="775"/>
      <c r="E40" s="775"/>
      <c r="F40" s="775"/>
      <c r="G40" s="775"/>
      <c r="H40" s="775"/>
      <c r="I40" s="775"/>
      <c r="J40" s="775"/>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1"/>
    </row>
    <row r="41" spans="1:40" s="738" customFormat="1" ht="6" customHeight="1">
      <c r="B41" s="785"/>
      <c r="C41" s="785"/>
      <c r="D41" s="785"/>
      <c r="E41" s="785"/>
      <c r="F41" s="785"/>
      <c r="X41" s="792"/>
      <c r="Y41" s="792"/>
    </row>
    <row r="42" spans="1:40" s="738" customFormat="1">
      <c r="B42" s="2534" t="s">
        <v>837</v>
      </c>
      <c r="C42" s="2534"/>
      <c r="D42" s="793" t="s">
        <v>966</v>
      </c>
      <c r="E42" s="794"/>
      <c r="F42" s="794"/>
      <c r="G42" s="794"/>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row>
    <row r="43" spans="1:40" s="738" customFormat="1" ht="13.5" customHeight="1">
      <c r="B43" s="2534" t="s">
        <v>839</v>
      </c>
      <c r="C43" s="2534"/>
      <c r="D43" s="793" t="s">
        <v>967</v>
      </c>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row>
    <row r="44" spans="1:40" s="738" customFormat="1">
      <c r="B44" s="2534" t="s">
        <v>841</v>
      </c>
      <c r="C44" s="2534"/>
      <c r="D44" s="795" t="s">
        <v>968</v>
      </c>
      <c r="E44" s="796"/>
      <c r="F44" s="796"/>
      <c r="G44" s="796"/>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row>
    <row r="45" spans="1:40" ht="13.5" customHeight="1">
      <c r="B45" s="2534" t="s">
        <v>843</v>
      </c>
      <c r="C45" s="2534"/>
      <c r="D45" s="793" t="s">
        <v>969</v>
      </c>
      <c r="E45" s="794"/>
      <c r="F45" s="794"/>
      <c r="G45" s="794"/>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row>
    <row r="46" spans="1:40" s="797" customFormat="1">
      <c r="B46" s="361"/>
      <c r="C46" s="750"/>
      <c r="D46" s="793" t="s">
        <v>970</v>
      </c>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row>
    <row r="47" spans="1:40" s="797" customFormat="1" ht="13.5" customHeight="1">
      <c r="A47" s="745"/>
      <c r="B47" s="798" t="s">
        <v>971</v>
      </c>
      <c r="C47" s="798"/>
      <c r="D47" s="2535" t="s">
        <v>972</v>
      </c>
      <c r="E47" s="2535"/>
      <c r="F47" s="2535"/>
      <c r="G47" s="2535"/>
      <c r="H47" s="2535"/>
      <c r="I47" s="2535"/>
      <c r="J47" s="2535"/>
      <c r="K47" s="2535"/>
      <c r="L47" s="2535"/>
      <c r="M47" s="2535"/>
      <c r="N47" s="2535"/>
      <c r="O47" s="2535"/>
      <c r="P47" s="2535"/>
      <c r="Q47" s="2535"/>
      <c r="R47" s="2535"/>
      <c r="S47" s="2535"/>
      <c r="T47" s="2535"/>
      <c r="U47" s="2535"/>
      <c r="V47" s="2535"/>
      <c r="W47" s="2535"/>
      <c r="X47" s="2535"/>
      <c r="Y47" s="2535"/>
      <c r="Z47" s="2535"/>
      <c r="AA47" s="2535"/>
      <c r="AB47" s="2535"/>
      <c r="AC47" s="2535"/>
      <c r="AD47" s="2535"/>
      <c r="AE47" s="2535"/>
      <c r="AF47" s="2535"/>
      <c r="AG47" s="2535"/>
      <c r="AH47" s="2535"/>
      <c r="AI47" s="745"/>
      <c r="AJ47" s="745"/>
      <c r="AK47" s="745"/>
      <c r="AL47" s="745"/>
      <c r="AM47" s="745"/>
      <c r="AN47" s="745"/>
    </row>
    <row r="48" spans="1:40" s="797" customFormat="1" ht="12.75" customHeight="1">
      <c r="A48" s="745"/>
      <c r="B48" s="798" t="s">
        <v>973</v>
      </c>
      <c r="C48" s="745"/>
      <c r="D48" s="2536" t="s">
        <v>974</v>
      </c>
      <c r="E48" s="2536"/>
      <c r="F48" s="2536"/>
      <c r="G48" s="2536"/>
      <c r="H48" s="2536"/>
      <c r="I48" s="2536"/>
      <c r="J48" s="2536"/>
      <c r="K48" s="2536"/>
      <c r="L48" s="2536"/>
      <c r="M48" s="2536"/>
      <c r="N48" s="2536"/>
      <c r="O48" s="2536"/>
      <c r="P48" s="2536"/>
      <c r="Q48" s="2536"/>
      <c r="R48" s="2536"/>
      <c r="S48" s="2536"/>
      <c r="T48" s="2536"/>
      <c r="U48" s="2536"/>
      <c r="V48" s="2536"/>
      <c r="W48" s="2536"/>
      <c r="X48" s="2536"/>
      <c r="Y48" s="2536"/>
      <c r="Z48" s="2536"/>
      <c r="AA48" s="2536"/>
      <c r="AB48" s="2536"/>
      <c r="AC48" s="2536"/>
      <c r="AD48" s="2536"/>
      <c r="AE48" s="2536"/>
      <c r="AF48" s="2536"/>
      <c r="AG48" s="2536"/>
      <c r="AH48" s="2536"/>
      <c r="AI48" s="745"/>
      <c r="AJ48" s="745"/>
      <c r="AK48" s="745"/>
      <c r="AL48" s="745"/>
      <c r="AM48" s="745"/>
      <c r="AN48" s="745"/>
    </row>
    <row r="49" spans="1:40" s="797" customFormat="1">
      <c r="A49" s="745"/>
      <c r="B49" s="745"/>
      <c r="C49" s="745"/>
      <c r="D49" s="798" t="s">
        <v>975</v>
      </c>
      <c r="E49" s="745"/>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row>
    <row r="50" spans="1:40" s="797" customFormat="1">
      <c r="A50" s="745"/>
      <c r="B50" s="745"/>
      <c r="C50" s="745"/>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row>
    <row r="51" spans="1:40" ht="156" customHeight="1">
      <c r="A51" s="745"/>
      <c r="B51" s="745"/>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row>
    <row r="52" spans="1:40">
      <c r="A52" s="745"/>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row>
    <row r="53" spans="1:40">
      <c r="A53" s="745"/>
      <c r="B53" s="745"/>
      <c r="C53" s="745"/>
      <c r="D53" s="745"/>
      <c r="E53" s="745"/>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row>
    <row r="54" spans="1:40">
      <c r="A54" s="745"/>
      <c r="B54" s="745"/>
      <c r="C54" s="745"/>
      <c r="D54" s="745"/>
      <c r="E54" s="745"/>
      <c r="F54" s="745"/>
      <c r="G54" s="745"/>
      <c r="H54" s="745"/>
      <c r="I54" s="745"/>
      <c r="J54" s="745"/>
      <c r="K54" s="745"/>
      <c r="L54" s="745"/>
      <c r="M54" s="745"/>
      <c r="N54" s="745"/>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745"/>
    </row>
    <row r="55" spans="1:40">
      <c r="A55" s="745"/>
      <c r="B55" s="745"/>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FCA20CF-3AB2-4D5F-84DA-691671CF759E}">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0"/>
  </sheetPr>
  <dimension ref="A1:J19"/>
  <sheetViews>
    <sheetView showGridLines="0" view="pageBreakPreview" zoomScaleNormal="100" zoomScaleSheetLayoutView="100" workbookViewId="0">
      <selection activeCell="B1" sqref="B1"/>
    </sheetView>
  </sheetViews>
  <sheetFormatPr defaultRowHeight="13"/>
  <cols>
    <col min="1" max="1" width="1.08984375" style="284" customWidth="1"/>
    <col min="2" max="2" width="27.26953125" style="284" customWidth="1"/>
    <col min="3" max="3" width="2.36328125" style="284" customWidth="1"/>
    <col min="4" max="4" width="17.1796875" style="284" customWidth="1"/>
    <col min="5" max="5" width="15.26953125" style="284" customWidth="1"/>
    <col min="6" max="6" width="15.08984375" style="284" customWidth="1"/>
    <col min="7" max="7" width="16.36328125" style="284" customWidth="1"/>
    <col min="8" max="8" width="3.08984375" style="284" customWidth="1"/>
    <col min="9" max="9" width="3.7265625" style="284" customWidth="1"/>
    <col min="10" max="10" width="2.453125" style="284" customWidth="1"/>
    <col min="11" max="256" width="9" style="284"/>
    <col min="257" max="257" width="1.08984375" style="284" customWidth="1"/>
    <col min="258" max="258" width="24.26953125" style="284" customWidth="1"/>
    <col min="259" max="259" width="4" style="284" customWidth="1"/>
    <col min="260" max="261" width="15.26953125" style="284" customWidth="1"/>
    <col min="262" max="262" width="15.08984375" style="284" customWidth="1"/>
    <col min="263" max="263" width="15.26953125" style="284" customWidth="1"/>
    <col min="264" max="264" width="3.08984375" style="284" customWidth="1"/>
    <col min="265" max="265" width="3.7265625" style="284" customWidth="1"/>
    <col min="266" max="266" width="2.453125" style="284" customWidth="1"/>
    <col min="267" max="512" width="9" style="284"/>
    <col min="513" max="513" width="1.08984375" style="284" customWidth="1"/>
    <col min="514" max="514" width="24.26953125" style="284" customWidth="1"/>
    <col min="515" max="515" width="4" style="284" customWidth="1"/>
    <col min="516" max="517" width="15.26953125" style="284" customWidth="1"/>
    <col min="518" max="518" width="15.08984375" style="284" customWidth="1"/>
    <col min="519" max="519" width="15.26953125" style="284" customWidth="1"/>
    <col min="520" max="520" width="3.08984375" style="284" customWidth="1"/>
    <col min="521" max="521" width="3.7265625" style="284" customWidth="1"/>
    <col min="522" max="522" width="2.453125" style="284" customWidth="1"/>
    <col min="523" max="768" width="9" style="284"/>
    <col min="769" max="769" width="1.08984375" style="284" customWidth="1"/>
    <col min="770" max="770" width="24.26953125" style="284" customWidth="1"/>
    <col min="771" max="771" width="4" style="284" customWidth="1"/>
    <col min="772" max="773" width="15.26953125" style="284" customWidth="1"/>
    <col min="774" max="774" width="15.08984375" style="284" customWidth="1"/>
    <col min="775" max="775" width="15.26953125" style="284" customWidth="1"/>
    <col min="776" max="776" width="3.08984375" style="284" customWidth="1"/>
    <col min="777" max="777" width="3.7265625" style="284" customWidth="1"/>
    <col min="778" max="778" width="2.453125" style="284" customWidth="1"/>
    <col min="779" max="1024" width="9" style="284"/>
    <col min="1025" max="1025" width="1.08984375" style="284" customWidth="1"/>
    <col min="1026" max="1026" width="24.26953125" style="284" customWidth="1"/>
    <col min="1027" max="1027" width="4" style="284" customWidth="1"/>
    <col min="1028" max="1029" width="15.26953125" style="284" customWidth="1"/>
    <col min="1030" max="1030" width="15.08984375" style="284" customWidth="1"/>
    <col min="1031" max="1031" width="15.26953125" style="284" customWidth="1"/>
    <col min="1032" max="1032" width="3.08984375" style="284" customWidth="1"/>
    <col min="1033" max="1033" width="3.7265625" style="284" customWidth="1"/>
    <col min="1034" max="1034" width="2.453125" style="284" customWidth="1"/>
    <col min="1035" max="1280" width="9" style="284"/>
    <col min="1281" max="1281" width="1.08984375" style="284" customWidth="1"/>
    <col min="1282" max="1282" width="24.26953125" style="284" customWidth="1"/>
    <col min="1283" max="1283" width="4" style="284" customWidth="1"/>
    <col min="1284" max="1285" width="15.26953125" style="284" customWidth="1"/>
    <col min="1286" max="1286" width="15.08984375" style="284" customWidth="1"/>
    <col min="1287" max="1287" width="15.26953125" style="284" customWidth="1"/>
    <col min="1288" max="1288" width="3.08984375" style="284" customWidth="1"/>
    <col min="1289" max="1289" width="3.7265625" style="284" customWidth="1"/>
    <col min="1290" max="1290" width="2.453125" style="284" customWidth="1"/>
    <col min="1291" max="1536" width="9" style="284"/>
    <col min="1537" max="1537" width="1.08984375" style="284" customWidth="1"/>
    <col min="1538" max="1538" width="24.26953125" style="284" customWidth="1"/>
    <col min="1539" max="1539" width="4" style="284" customWidth="1"/>
    <col min="1540" max="1541" width="15.26953125" style="284" customWidth="1"/>
    <col min="1542" max="1542" width="15.08984375" style="284" customWidth="1"/>
    <col min="1543" max="1543" width="15.26953125" style="284" customWidth="1"/>
    <col min="1544" max="1544" width="3.08984375" style="284" customWidth="1"/>
    <col min="1545" max="1545" width="3.7265625" style="284" customWidth="1"/>
    <col min="1546" max="1546" width="2.453125" style="284" customWidth="1"/>
    <col min="1547" max="1792" width="9" style="284"/>
    <col min="1793" max="1793" width="1.08984375" style="284" customWidth="1"/>
    <col min="1794" max="1794" width="24.26953125" style="284" customWidth="1"/>
    <col min="1795" max="1795" width="4" style="284" customWidth="1"/>
    <col min="1796" max="1797" width="15.26953125" style="284" customWidth="1"/>
    <col min="1798" max="1798" width="15.08984375" style="284" customWidth="1"/>
    <col min="1799" max="1799" width="15.26953125" style="284" customWidth="1"/>
    <col min="1800" max="1800" width="3.08984375" style="284" customWidth="1"/>
    <col min="1801" max="1801" width="3.7265625" style="284" customWidth="1"/>
    <col min="1802" max="1802" width="2.453125" style="284" customWidth="1"/>
    <col min="1803" max="2048" width="9" style="284"/>
    <col min="2049" max="2049" width="1.08984375" style="284" customWidth="1"/>
    <col min="2050" max="2050" width="24.26953125" style="284" customWidth="1"/>
    <col min="2051" max="2051" width="4" style="284" customWidth="1"/>
    <col min="2052" max="2053" width="15.26953125" style="284" customWidth="1"/>
    <col min="2054" max="2054" width="15.08984375" style="284" customWidth="1"/>
    <col min="2055" max="2055" width="15.26953125" style="284" customWidth="1"/>
    <col min="2056" max="2056" width="3.08984375" style="284" customWidth="1"/>
    <col min="2057" max="2057" width="3.7265625" style="284" customWidth="1"/>
    <col min="2058" max="2058" width="2.453125" style="284" customWidth="1"/>
    <col min="2059" max="2304" width="9" style="284"/>
    <col min="2305" max="2305" width="1.08984375" style="284" customWidth="1"/>
    <col min="2306" max="2306" width="24.26953125" style="284" customWidth="1"/>
    <col min="2307" max="2307" width="4" style="284" customWidth="1"/>
    <col min="2308" max="2309" width="15.26953125" style="284" customWidth="1"/>
    <col min="2310" max="2310" width="15.08984375" style="284" customWidth="1"/>
    <col min="2311" max="2311" width="15.26953125" style="284" customWidth="1"/>
    <col min="2312" max="2312" width="3.08984375" style="284" customWidth="1"/>
    <col min="2313" max="2313" width="3.7265625" style="284" customWidth="1"/>
    <col min="2314" max="2314" width="2.453125" style="284" customWidth="1"/>
    <col min="2315" max="2560" width="9" style="284"/>
    <col min="2561" max="2561" width="1.08984375" style="284" customWidth="1"/>
    <col min="2562" max="2562" width="24.26953125" style="284" customWidth="1"/>
    <col min="2563" max="2563" width="4" style="284" customWidth="1"/>
    <col min="2564" max="2565" width="15.26953125" style="284" customWidth="1"/>
    <col min="2566" max="2566" width="15.08984375" style="284" customWidth="1"/>
    <col min="2567" max="2567" width="15.26953125" style="284" customWidth="1"/>
    <col min="2568" max="2568" width="3.08984375" style="284" customWidth="1"/>
    <col min="2569" max="2569" width="3.7265625" style="284" customWidth="1"/>
    <col min="2570" max="2570" width="2.453125" style="284" customWidth="1"/>
    <col min="2571" max="2816" width="9" style="284"/>
    <col min="2817" max="2817" width="1.08984375" style="284" customWidth="1"/>
    <col min="2818" max="2818" width="24.26953125" style="284" customWidth="1"/>
    <col min="2819" max="2819" width="4" style="284" customWidth="1"/>
    <col min="2820" max="2821" width="15.26953125" style="284" customWidth="1"/>
    <col min="2822" max="2822" width="15.08984375" style="284" customWidth="1"/>
    <col min="2823" max="2823" width="15.26953125" style="284" customWidth="1"/>
    <col min="2824" max="2824" width="3.08984375" style="284" customWidth="1"/>
    <col min="2825" max="2825" width="3.7265625" style="284" customWidth="1"/>
    <col min="2826" max="2826" width="2.453125" style="284" customWidth="1"/>
    <col min="2827" max="3072" width="9" style="284"/>
    <col min="3073" max="3073" width="1.08984375" style="284" customWidth="1"/>
    <col min="3074" max="3074" width="24.26953125" style="284" customWidth="1"/>
    <col min="3075" max="3075" width="4" style="284" customWidth="1"/>
    <col min="3076" max="3077" width="15.26953125" style="284" customWidth="1"/>
    <col min="3078" max="3078" width="15.08984375" style="284" customWidth="1"/>
    <col min="3079" max="3079" width="15.26953125" style="284" customWidth="1"/>
    <col min="3080" max="3080" width="3.08984375" style="284" customWidth="1"/>
    <col min="3081" max="3081" width="3.7265625" style="284" customWidth="1"/>
    <col min="3082" max="3082" width="2.453125" style="284" customWidth="1"/>
    <col min="3083" max="3328" width="9" style="284"/>
    <col min="3329" max="3329" width="1.08984375" style="284" customWidth="1"/>
    <col min="3330" max="3330" width="24.26953125" style="284" customWidth="1"/>
    <col min="3331" max="3331" width="4" style="284" customWidth="1"/>
    <col min="3332" max="3333" width="15.26953125" style="284" customWidth="1"/>
    <col min="3334" max="3334" width="15.08984375" style="284" customWidth="1"/>
    <col min="3335" max="3335" width="15.26953125" style="284" customWidth="1"/>
    <col min="3336" max="3336" width="3.08984375" style="284" customWidth="1"/>
    <col min="3337" max="3337" width="3.7265625" style="284" customWidth="1"/>
    <col min="3338" max="3338" width="2.453125" style="284" customWidth="1"/>
    <col min="3339" max="3584" width="9" style="284"/>
    <col min="3585" max="3585" width="1.08984375" style="284" customWidth="1"/>
    <col min="3586" max="3586" width="24.26953125" style="284" customWidth="1"/>
    <col min="3587" max="3587" width="4" style="284" customWidth="1"/>
    <col min="3588" max="3589" width="15.26953125" style="284" customWidth="1"/>
    <col min="3590" max="3590" width="15.08984375" style="284" customWidth="1"/>
    <col min="3591" max="3591" width="15.26953125" style="284" customWidth="1"/>
    <col min="3592" max="3592" width="3.08984375" style="284" customWidth="1"/>
    <col min="3593" max="3593" width="3.7265625" style="284" customWidth="1"/>
    <col min="3594" max="3594" width="2.453125" style="284" customWidth="1"/>
    <col min="3595" max="3840" width="9" style="284"/>
    <col min="3841" max="3841" width="1.08984375" style="284" customWidth="1"/>
    <col min="3842" max="3842" width="24.26953125" style="284" customWidth="1"/>
    <col min="3843" max="3843" width="4" style="284" customWidth="1"/>
    <col min="3844" max="3845" width="15.26953125" style="284" customWidth="1"/>
    <col min="3846" max="3846" width="15.08984375" style="284" customWidth="1"/>
    <col min="3847" max="3847" width="15.26953125" style="284" customWidth="1"/>
    <col min="3848" max="3848" width="3.08984375" style="284" customWidth="1"/>
    <col min="3849" max="3849" width="3.7265625" style="284" customWidth="1"/>
    <col min="3850" max="3850" width="2.453125" style="284" customWidth="1"/>
    <col min="3851" max="4096" width="9" style="284"/>
    <col min="4097" max="4097" width="1.08984375" style="284" customWidth="1"/>
    <col min="4098" max="4098" width="24.26953125" style="284" customWidth="1"/>
    <col min="4099" max="4099" width="4" style="284" customWidth="1"/>
    <col min="4100" max="4101" width="15.26953125" style="284" customWidth="1"/>
    <col min="4102" max="4102" width="15.08984375" style="284" customWidth="1"/>
    <col min="4103" max="4103" width="15.26953125" style="284" customWidth="1"/>
    <col min="4104" max="4104" width="3.08984375" style="284" customWidth="1"/>
    <col min="4105" max="4105" width="3.7265625" style="284" customWidth="1"/>
    <col min="4106" max="4106" width="2.453125" style="284" customWidth="1"/>
    <col min="4107" max="4352" width="9" style="284"/>
    <col min="4353" max="4353" width="1.08984375" style="284" customWidth="1"/>
    <col min="4354" max="4354" width="24.26953125" style="284" customWidth="1"/>
    <col min="4355" max="4355" width="4" style="284" customWidth="1"/>
    <col min="4356" max="4357" width="15.26953125" style="284" customWidth="1"/>
    <col min="4358" max="4358" width="15.08984375" style="284" customWidth="1"/>
    <col min="4359" max="4359" width="15.26953125" style="284" customWidth="1"/>
    <col min="4360" max="4360" width="3.08984375" style="284" customWidth="1"/>
    <col min="4361" max="4361" width="3.7265625" style="284" customWidth="1"/>
    <col min="4362" max="4362" width="2.453125" style="284" customWidth="1"/>
    <col min="4363" max="4608" width="9" style="284"/>
    <col min="4609" max="4609" width="1.08984375" style="284" customWidth="1"/>
    <col min="4610" max="4610" width="24.26953125" style="284" customWidth="1"/>
    <col min="4611" max="4611" width="4" style="284" customWidth="1"/>
    <col min="4612" max="4613" width="15.26953125" style="284" customWidth="1"/>
    <col min="4614" max="4614" width="15.08984375" style="284" customWidth="1"/>
    <col min="4615" max="4615" width="15.26953125" style="284" customWidth="1"/>
    <col min="4616" max="4616" width="3.08984375" style="284" customWidth="1"/>
    <col min="4617" max="4617" width="3.7265625" style="284" customWidth="1"/>
    <col min="4618" max="4618" width="2.453125" style="284" customWidth="1"/>
    <col min="4619" max="4864" width="9" style="284"/>
    <col min="4865" max="4865" width="1.08984375" style="284" customWidth="1"/>
    <col min="4866" max="4866" width="24.26953125" style="284" customWidth="1"/>
    <col min="4867" max="4867" width="4" style="284" customWidth="1"/>
    <col min="4868" max="4869" width="15.26953125" style="284" customWidth="1"/>
    <col min="4870" max="4870" width="15.08984375" style="284" customWidth="1"/>
    <col min="4871" max="4871" width="15.26953125" style="284" customWidth="1"/>
    <col min="4872" max="4872" width="3.08984375" style="284" customWidth="1"/>
    <col min="4873" max="4873" width="3.7265625" style="284" customWidth="1"/>
    <col min="4874" max="4874" width="2.453125" style="284" customWidth="1"/>
    <col min="4875" max="5120" width="9" style="284"/>
    <col min="5121" max="5121" width="1.08984375" style="284" customWidth="1"/>
    <col min="5122" max="5122" width="24.26953125" style="284" customWidth="1"/>
    <col min="5123" max="5123" width="4" style="284" customWidth="1"/>
    <col min="5124" max="5125" width="15.26953125" style="284" customWidth="1"/>
    <col min="5126" max="5126" width="15.08984375" style="284" customWidth="1"/>
    <col min="5127" max="5127" width="15.26953125" style="284" customWidth="1"/>
    <col min="5128" max="5128" width="3.08984375" style="284" customWidth="1"/>
    <col min="5129" max="5129" width="3.7265625" style="284" customWidth="1"/>
    <col min="5130" max="5130" width="2.453125" style="284" customWidth="1"/>
    <col min="5131" max="5376" width="9" style="284"/>
    <col min="5377" max="5377" width="1.08984375" style="284" customWidth="1"/>
    <col min="5378" max="5378" width="24.26953125" style="284" customWidth="1"/>
    <col min="5379" max="5379" width="4" style="284" customWidth="1"/>
    <col min="5380" max="5381" width="15.26953125" style="284" customWidth="1"/>
    <col min="5382" max="5382" width="15.08984375" style="284" customWidth="1"/>
    <col min="5383" max="5383" width="15.26953125" style="284" customWidth="1"/>
    <col min="5384" max="5384" width="3.08984375" style="284" customWidth="1"/>
    <col min="5385" max="5385" width="3.7265625" style="284" customWidth="1"/>
    <col min="5386" max="5386" width="2.453125" style="284" customWidth="1"/>
    <col min="5387" max="5632" width="9" style="284"/>
    <col min="5633" max="5633" width="1.08984375" style="284" customWidth="1"/>
    <col min="5634" max="5634" width="24.26953125" style="284" customWidth="1"/>
    <col min="5635" max="5635" width="4" style="284" customWidth="1"/>
    <col min="5636" max="5637" width="15.26953125" style="284" customWidth="1"/>
    <col min="5638" max="5638" width="15.08984375" style="284" customWidth="1"/>
    <col min="5639" max="5639" width="15.26953125" style="284" customWidth="1"/>
    <col min="5640" max="5640" width="3.08984375" style="284" customWidth="1"/>
    <col min="5641" max="5641" width="3.7265625" style="284" customWidth="1"/>
    <col min="5642" max="5642" width="2.453125" style="284" customWidth="1"/>
    <col min="5643" max="5888" width="9" style="284"/>
    <col min="5889" max="5889" width="1.08984375" style="284" customWidth="1"/>
    <col min="5890" max="5890" width="24.26953125" style="284" customWidth="1"/>
    <col min="5891" max="5891" width="4" style="284" customWidth="1"/>
    <col min="5892" max="5893" width="15.26953125" style="284" customWidth="1"/>
    <col min="5894" max="5894" width="15.08984375" style="284" customWidth="1"/>
    <col min="5895" max="5895" width="15.26953125" style="284" customWidth="1"/>
    <col min="5896" max="5896" width="3.08984375" style="284" customWidth="1"/>
    <col min="5897" max="5897" width="3.7265625" style="284" customWidth="1"/>
    <col min="5898" max="5898" width="2.453125" style="284" customWidth="1"/>
    <col min="5899" max="6144" width="9" style="284"/>
    <col min="6145" max="6145" width="1.08984375" style="284" customWidth="1"/>
    <col min="6146" max="6146" width="24.26953125" style="284" customWidth="1"/>
    <col min="6147" max="6147" width="4" style="284" customWidth="1"/>
    <col min="6148" max="6149" width="15.26953125" style="284" customWidth="1"/>
    <col min="6150" max="6150" width="15.08984375" style="284" customWidth="1"/>
    <col min="6151" max="6151" width="15.26953125" style="284" customWidth="1"/>
    <col min="6152" max="6152" width="3.08984375" style="284" customWidth="1"/>
    <col min="6153" max="6153" width="3.7265625" style="284" customWidth="1"/>
    <col min="6154" max="6154" width="2.453125" style="284" customWidth="1"/>
    <col min="6155" max="6400" width="9" style="284"/>
    <col min="6401" max="6401" width="1.08984375" style="284" customWidth="1"/>
    <col min="6402" max="6402" width="24.26953125" style="284" customWidth="1"/>
    <col min="6403" max="6403" width="4" style="284" customWidth="1"/>
    <col min="6404" max="6405" width="15.26953125" style="284" customWidth="1"/>
    <col min="6406" max="6406" width="15.08984375" style="284" customWidth="1"/>
    <col min="6407" max="6407" width="15.26953125" style="284" customWidth="1"/>
    <col min="6408" max="6408" width="3.08984375" style="284" customWidth="1"/>
    <col min="6409" max="6409" width="3.7265625" style="284" customWidth="1"/>
    <col min="6410" max="6410" width="2.453125" style="284" customWidth="1"/>
    <col min="6411" max="6656" width="9" style="284"/>
    <col min="6657" max="6657" width="1.08984375" style="284" customWidth="1"/>
    <col min="6658" max="6658" width="24.26953125" style="284" customWidth="1"/>
    <col min="6659" max="6659" width="4" style="284" customWidth="1"/>
    <col min="6660" max="6661" width="15.26953125" style="284" customWidth="1"/>
    <col min="6662" max="6662" width="15.08984375" style="284" customWidth="1"/>
    <col min="6663" max="6663" width="15.26953125" style="284" customWidth="1"/>
    <col min="6664" max="6664" width="3.08984375" style="284" customWidth="1"/>
    <col min="6665" max="6665" width="3.7265625" style="284" customWidth="1"/>
    <col min="6666" max="6666" width="2.453125" style="284" customWidth="1"/>
    <col min="6667" max="6912" width="9" style="284"/>
    <col min="6913" max="6913" width="1.08984375" style="284" customWidth="1"/>
    <col min="6914" max="6914" width="24.26953125" style="284" customWidth="1"/>
    <col min="6915" max="6915" width="4" style="284" customWidth="1"/>
    <col min="6916" max="6917" width="15.26953125" style="284" customWidth="1"/>
    <col min="6918" max="6918" width="15.08984375" style="284" customWidth="1"/>
    <col min="6919" max="6919" width="15.26953125" style="284" customWidth="1"/>
    <col min="6920" max="6920" width="3.08984375" style="284" customWidth="1"/>
    <col min="6921" max="6921" width="3.7265625" style="284" customWidth="1"/>
    <col min="6922" max="6922" width="2.453125" style="284" customWidth="1"/>
    <col min="6923" max="7168" width="9" style="284"/>
    <col min="7169" max="7169" width="1.08984375" style="284" customWidth="1"/>
    <col min="7170" max="7170" width="24.26953125" style="284" customWidth="1"/>
    <col min="7171" max="7171" width="4" style="284" customWidth="1"/>
    <col min="7172" max="7173" width="15.26953125" style="284" customWidth="1"/>
    <col min="7174" max="7174" width="15.08984375" style="284" customWidth="1"/>
    <col min="7175" max="7175" width="15.26953125" style="284" customWidth="1"/>
    <col min="7176" max="7176" width="3.08984375" style="284" customWidth="1"/>
    <col min="7177" max="7177" width="3.7265625" style="284" customWidth="1"/>
    <col min="7178" max="7178" width="2.453125" style="284" customWidth="1"/>
    <col min="7179" max="7424" width="9" style="284"/>
    <col min="7425" max="7425" width="1.08984375" style="284" customWidth="1"/>
    <col min="7426" max="7426" width="24.26953125" style="284" customWidth="1"/>
    <col min="7427" max="7427" width="4" style="284" customWidth="1"/>
    <col min="7428" max="7429" width="15.26953125" style="284" customWidth="1"/>
    <col min="7430" max="7430" width="15.08984375" style="284" customWidth="1"/>
    <col min="7431" max="7431" width="15.26953125" style="284" customWidth="1"/>
    <col min="7432" max="7432" width="3.08984375" style="284" customWidth="1"/>
    <col min="7433" max="7433" width="3.7265625" style="284" customWidth="1"/>
    <col min="7434" max="7434" width="2.453125" style="284" customWidth="1"/>
    <col min="7435" max="7680" width="9" style="284"/>
    <col min="7681" max="7681" width="1.08984375" style="284" customWidth="1"/>
    <col min="7682" max="7682" width="24.26953125" style="284" customWidth="1"/>
    <col min="7683" max="7683" width="4" style="284" customWidth="1"/>
    <col min="7684" max="7685" width="15.26953125" style="284" customWidth="1"/>
    <col min="7686" max="7686" width="15.08984375" style="284" customWidth="1"/>
    <col min="7687" max="7687" width="15.26953125" style="284" customWidth="1"/>
    <col min="7688" max="7688" width="3.08984375" style="284" customWidth="1"/>
    <col min="7689" max="7689" width="3.7265625" style="284" customWidth="1"/>
    <col min="7690" max="7690" width="2.453125" style="284" customWidth="1"/>
    <col min="7691" max="7936" width="9" style="284"/>
    <col min="7937" max="7937" width="1.08984375" style="284" customWidth="1"/>
    <col min="7938" max="7938" width="24.26953125" style="284" customWidth="1"/>
    <col min="7939" max="7939" width="4" style="284" customWidth="1"/>
    <col min="7940" max="7941" width="15.26953125" style="284" customWidth="1"/>
    <col min="7942" max="7942" width="15.08984375" style="284" customWidth="1"/>
    <col min="7943" max="7943" width="15.26953125" style="284" customWidth="1"/>
    <col min="7944" max="7944" width="3.08984375" style="284" customWidth="1"/>
    <col min="7945" max="7945" width="3.7265625" style="284" customWidth="1"/>
    <col min="7946" max="7946" width="2.453125" style="284" customWidth="1"/>
    <col min="7947" max="8192" width="9" style="284"/>
    <col min="8193" max="8193" width="1.08984375" style="284" customWidth="1"/>
    <col min="8194" max="8194" width="24.26953125" style="284" customWidth="1"/>
    <col min="8195" max="8195" width="4" style="284" customWidth="1"/>
    <col min="8196" max="8197" width="15.26953125" style="284" customWidth="1"/>
    <col min="8198" max="8198" width="15.08984375" style="284" customWidth="1"/>
    <col min="8199" max="8199" width="15.26953125" style="284" customWidth="1"/>
    <col min="8200" max="8200" width="3.08984375" style="284" customWidth="1"/>
    <col min="8201" max="8201" width="3.7265625" style="284" customWidth="1"/>
    <col min="8202" max="8202" width="2.453125" style="284" customWidth="1"/>
    <col min="8203" max="8448" width="9" style="284"/>
    <col min="8449" max="8449" width="1.08984375" style="284" customWidth="1"/>
    <col min="8450" max="8450" width="24.26953125" style="284" customWidth="1"/>
    <col min="8451" max="8451" width="4" style="284" customWidth="1"/>
    <col min="8452" max="8453" width="15.26953125" style="284" customWidth="1"/>
    <col min="8454" max="8454" width="15.08984375" style="284" customWidth="1"/>
    <col min="8455" max="8455" width="15.26953125" style="284" customWidth="1"/>
    <col min="8456" max="8456" width="3.08984375" style="284" customWidth="1"/>
    <col min="8457" max="8457" width="3.7265625" style="284" customWidth="1"/>
    <col min="8458" max="8458" width="2.453125" style="284" customWidth="1"/>
    <col min="8459" max="8704" width="9" style="284"/>
    <col min="8705" max="8705" width="1.08984375" style="284" customWidth="1"/>
    <col min="8706" max="8706" width="24.26953125" style="284" customWidth="1"/>
    <col min="8707" max="8707" width="4" style="284" customWidth="1"/>
    <col min="8708" max="8709" width="15.26953125" style="284" customWidth="1"/>
    <col min="8710" max="8710" width="15.08984375" style="284" customWidth="1"/>
    <col min="8711" max="8711" width="15.26953125" style="284" customWidth="1"/>
    <col min="8712" max="8712" width="3.08984375" style="284" customWidth="1"/>
    <col min="8713" max="8713" width="3.7265625" style="284" customWidth="1"/>
    <col min="8714" max="8714" width="2.453125" style="284" customWidth="1"/>
    <col min="8715" max="8960" width="9" style="284"/>
    <col min="8961" max="8961" width="1.08984375" style="284" customWidth="1"/>
    <col min="8962" max="8962" width="24.26953125" style="284" customWidth="1"/>
    <col min="8963" max="8963" width="4" style="284" customWidth="1"/>
    <col min="8964" max="8965" width="15.26953125" style="284" customWidth="1"/>
    <col min="8966" max="8966" width="15.08984375" style="284" customWidth="1"/>
    <col min="8967" max="8967" width="15.26953125" style="284" customWidth="1"/>
    <col min="8968" max="8968" width="3.08984375" style="284" customWidth="1"/>
    <col min="8969" max="8969" width="3.7265625" style="284" customWidth="1"/>
    <col min="8970" max="8970" width="2.453125" style="284" customWidth="1"/>
    <col min="8971" max="9216" width="9" style="284"/>
    <col min="9217" max="9217" width="1.08984375" style="284" customWidth="1"/>
    <col min="9218" max="9218" width="24.26953125" style="284" customWidth="1"/>
    <col min="9219" max="9219" width="4" style="284" customWidth="1"/>
    <col min="9220" max="9221" width="15.26953125" style="284" customWidth="1"/>
    <col min="9222" max="9222" width="15.08984375" style="284" customWidth="1"/>
    <col min="9223" max="9223" width="15.26953125" style="284" customWidth="1"/>
    <col min="9224" max="9224" width="3.08984375" style="284" customWidth="1"/>
    <col min="9225" max="9225" width="3.7265625" style="284" customWidth="1"/>
    <col min="9226" max="9226" width="2.453125" style="284" customWidth="1"/>
    <col min="9227" max="9472" width="9" style="284"/>
    <col min="9473" max="9473" width="1.08984375" style="284" customWidth="1"/>
    <col min="9474" max="9474" width="24.26953125" style="284" customWidth="1"/>
    <col min="9475" max="9475" width="4" style="284" customWidth="1"/>
    <col min="9476" max="9477" width="15.26953125" style="284" customWidth="1"/>
    <col min="9478" max="9478" width="15.08984375" style="284" customWidth="1"/>
    <col min="9479" max="9479" width="15.26953125" style="284" customWidth="1"/>
    <col min="9480" max="9480" width="3.08984375" style="284" customWidth="1"/>
    <col min="9481" max="9481" width="3.7265625" style="284" customWidth="1"/>
    <col min="9482" max="9482" width="2.453125" style="284" customWidth="1"/>
    <col min="9483" max="9728" width="9" style="284"/>
    <col min="9729" max="9729" width="1.08984375" style="284" customWidth="1"/>
    <col min="9730" max="9730" width="24.26953125" style="284" customWidth="1"/>
    <col min="9731" max="9731" width="4" style="284" customWidth="1"/>
    <col min="9732" max="9733" width="15.26953125" style="284" customWidth="1"/>
    <col min="9734" max="9734" width="15.08984375" style="284" customWidth="1"/>
    <col min="9735" max="9735" width="15.26953125" style="284" customWidth="1"/>
    <col min="9736" max="9736" width="3.08984375" style="284" customWidth="1"/>
    <col min="9737" max="9737" width="3.7265625" style="284" customWidth="1"/>
    <col min="9738" max="9738" width="2.453125" style="284" customWidth="1"/>
    <col min="9739" max="9984" width="9" style="284"/>
    <col min="9985" max="9985" width="1.08984375" style="284" customWidth="1"/>
    <col min="9986" max="9986" width="24.26953125" style="284" customWidth="1"/>
    <col min="9987" max="9987" width="4" style="284" customWidth="1"/>
    <col min="9988" max="9989" width="15.26953125" style="284" customWidth="1"/>
    <col min="9990" max="9990" width="15.08984375" style="284" customWidth="1"/>
    <col min="9991" max="9991" width="15.26953125" style="284" customWidth="1"/>
    <col min="9992" max="9992" width="3.08984375" style="284" customWidth="1"/>
    <col min="9993" max="9993" width="3.7265625" style="284" customWidth="1"/>
    <col min="9994" max="9994" width="2.453125" style="284" customWidth="1"/>
    <col min="9995" max="10240" width="9" style="284"/>
    <col min="10241" max="10241" width="1.08984375" style="284" customWidth="1"/>
    <col min="10242" max="10242" width="24.26953125" style="284" customWidth="1"/>
    <col min="10243" max="10243" width="4" style="284" customWidth="1"/>
    <col min="10244" max="10245" width="15.26953125" style="284" customWidth="1"/>
    <col min="10246" max="10246" width="15.08984375" style="284" customWidth="1"/>
    <col min="10247" max="10247" width="15.26953125" style="284" customWidth="1"/>
    <col min="10248" max="10248" width="3.08984375" style="284" customWidth="1"/>
    <col min="10249" max="10249" width="3.7265625" style="284" customWidth="1"/>
    <col min="10250" max="10250" width="2.453125" style="284" customWidth="1"/>
    <col min="10251" max="10496" width="9" style="284"/>
    <col min="10497" max="10497" width="1.08984375" style="284" customWidth="1"/>
    <col min="10498" max="10498" width="24.26953125" style="284" customWidth="1"/>
    <col min="10499" max="10499" width="4" style="284" customWidth="1"/>
    <col min="10500" max="10501" width="15.26953125" style="284" customWidth="1"/>
    <col min="10502" max="10502" width="15.08984375" style="284" customWidth="1"/>
    <col min="10503" max="10503" width="15.26953125" style="284" customWidth="1"/>
    <col min="10504" max="10504" width="3.08984375" style="284" customWidth="1"/>
    <col min="10505" max="10505" width="3.7265625" style="284" customWidth="1"/>
    <col min="10506" max="10506" width="2.453125" style="284" customWidth="1"/>
    <col min="10507" max="10752" width="9" style="284"/>
    <col min="10753" max="10753" width="1.08984375" style="284" customWidth="1"/>
    <col min="10754" max="10754" width="24.26953125" style="284" customWidth="1"/>
    <col min="10755" max="10755" width="4" style="284" customWidth="1"/>
    <col min="10756" max="10757" width="15.26953125" style="284" customWidth="1"/>
    <col min="10758" max="10758" width="15.08984375" style="284" customWidth="1"/>
    <col min="10759" max="10759" width="15.26953125" style="284" customWidth="1"/>
    <col min="10760" max="10760" width="3.08984375" style="284" customWidth="1"/>
    <col min="10761" max="10761" width="3.7265625" style="284" customWidth="1"/>
    <col min="10762" max="10762" width="2.453125" style="284" customWidth="1"/>
    <col min="10763" max="11008" width="9" style="284"/>
    <col min="11009" max="11009" width="1.08984375" style="284" customWidth="1"/>
    <col min="11010" max="11010" width="24.26953125" style="284" customWidth="1"/>
    <col min="11011" max="11011" width="4" style="284" customWidth="1"/>
    <col min="11012" max="11013" width="15.26953125" style="284" customWidth="1"/>
    <col min="11014" max="11014" width="15.08984375" style="284" customWidth="1"/>
    <col min="11015" max="11015" width="15.26953125" style="284" customWidth="1"/>
    <col min="11016" max="11016" width="3.08984375" style="284" customWidth="1"/>
    <col min="11017" max="11017" width="3.7265625" style="284" customWidth="1"/>
    <col min="11018" max="11018" width="2.453125" style="284" customWidth="1"/>
    <col min="11019" max="11264" width="9" style="284"/>
    <col min="11265" max="11265" width="1.08984375" style="284" customWidth="1"/>
    <col min="11266" max="11266" width="24.26953125" style="284" customWidth="1"/>
    <col min="11267" max="11267" width="4" style="284" customWidth="1"/>
    <col min="11268" max="11269" width="15.26953125" style="284" customWidth="1"/>
    <col min="11270" max="11270" width="15.08984375" style="284" customWidth="1"/>
    <col min="11271" max="11271" width="15.26953125" style="284" customWidth="1"/>
    <col min="11272" max="11272" width="3.08984375" style="284" customWidth="1"/>
    <col min="11273" max="11273" width="3.7265625" style="284" customWidth="1"/>
    <col min="11274" max="11274" width="2.453125" style="284" customWidth="1"/>
    <col min="11275" max="11520" width="9" style="284"/>
    <col min="11521" max="11521" width="1.08984375" style="284" customWidth="1"/>
    <col min="11522" max="11522" width="24.26953125" style="284" customWidth="1"/>
    <col min="11523" max="11523" width="4" style="284" customWidth="1"/>
    <col min="11524" max="11525" width="15.26953125" style="284" customWidth="1"/>
    <col min="11526" max="11526" width="15.08984375" style="284" customWidth="1"/>
    <col min="11527" max="11527" width="15.26953125" style="284" customWidth="1"/>
    <col min="11528" max="11528" width="3.08984375" style="284" customWidth="1"/>
    <col min="11529" max="11529" width="3.7265625" style="284" customWidth="1"/>
    <col min="11530" max="11530" width="2.453125" style="284" customWidth="1"/>
    <col min="11531" max="11776" width="9" style="284"/>
    <col min="11777" max="11777" width="1.08984375" style="284" customWidth="1"/>
    <col min="11778" max="11778" width="24.26953125" style="284" customWidth="1"/>
    <col min="11779" max="11779" width="4" style="284" customWidth="1"/>
    <col min="11780" max="11781" width="15.26953125" style="284" customWidth="1"/>
    <col min="11782" max="11782" width="15.08984375" style="284" customWidth="1"/>
    <col min="11783" max="11783" width="15.26953125" style="284" customWidth="1"/>
    <col min="11784" max="11784" width="3.08984375" style="284" customWidth="1"/>
    <col min="11785" max="11785" width="3.7265625" style="284" customWidth="1"/>
    <col min="11786" max="11786" width="2.453125" style="284" customWidth="1"/>
    <col min="11787" max="12032" width="9" style="284"/>
    <col min="12033" max="12033" width="1.08984375" style="284" customWidth="1"/>
    <col min="12034" max="12034" width="24.26953125" style="284" customWidth="1"/>
    <col min="12035" max="12035" width="4" style="284" customWidth="1"/>
    <col min="12036" max="12037" width="15.26953125" style="284" customWidth="1"/>
    <col min="12038" max="12038" width="15.08984375" style="284" customWidth="1"/>
    <col min="12039" max="12039" width="15.26953125" style="284" customWidth="1"/>
    <col min="12040" max="12040" width="3.08984375" style="284" customWidth="1"/>
    <col min="12041" max="12041" width="3.7265625" style="284" customWidth="1"/>
    <col min="12042" max="12042" width="2.453125" style="284" customWidth="1"/>
    <col min="12043" max="12288" width="9" style="284"/>
    <col min="12289" max="12289" width="1.08984375" style="284" customWidth="1"/>
    <col min="12290" max="12290" width="24.26953125" style="284" customWidth="1"/>
    <col min="12291" max="12291" width="4" style="284" customWidth="1"/>
    <col min="12292" max="12293" width="15.26953125" style="284" customWidth="1"/>
    <col min="12294" max="12294" width="15.08984375" style="284" customWidth="1"/>
    <col min="12295" max="12295" width="15.26953125" style="284" customWidth="1"/>
    <col min="12296" max="12296" width="3.08984375" style="284" customWidth="1"/>
    <col min="12297" max="12297" width="3.7265625" style="284" customWidth="1"/>
    <col min="12298" max="12298" width="2.453125" style="284" customWidth="1"/>
    <col min="12299" max="12544" width="9" style="284"/>
    <col min="12545" max="12545" width="1.08984375" style="284" customWidth="1"/>
    <col min="12546" max="12546" width="24.26953125" style="284" customWidth="1"/>
    <col min="12547" max="12547" width="4" style="284" customWidth="1"/>
    <col min="12548" max="12549" width="15.26953125" style="284" customWidth="1"/>
    <col min="12550" max="12550" width="15.08984375" style="284" customWidth="1"/>
    <col min="12551" max="12551" width="15.26953125" style="284" customWidth="1"/>
    <col min="12552" max="12552" width="3.08984375" style="284" customWidth="1"/>
    <col min="12553" max="12553" width="3.7265625" style="284" customWidth="1"/>
    <col min="12554" max="12554" width="2.453125" style="284" customWidth="1"/>
    <col min="12555" max="12800" width="9" style="284"/>
    <col min="12801" max="12801" width="1.08984375" style="284" customWidth="1"/>
    <col min="12802" max="12802" width="24.26953125" style="284" customWidth="1"/>
    <col min="12803" max="12803" width="4" style="284" customWidth="1"/>
    <col min="12804" max="12805" width="15.26953125" style="284" customWidth="1"/>
    <col min="12806" max="12806" width="15.08984375" style="284" customWidth="1"/>
    <col min="12807" max="12807" width="15.26953125" style="284" customWidth="1"/>
    <col min="12808" max="12808" width="3.08984375" style="284" customWidth="1"/>
    <col min="12809" max="12809" width="3.7265625" style="284" customWidth="1"/>
    <col min="12810" max="12810" width="2.453125" style="284" customWidth="1"/>
    <col min="12811" max="13056" width="9" style="284"/>
    <col min="13057" max="13057" width="1.08984375" style="284" customWidth="1"/>
    <col min="13058" max="13058" width="24.26953125" style="284" customWidth="1"/>
    <col min="13059" max="13059" width="4" style="284" customWidth="1"/>
    <col min="13060" max="13061" width="15.26953125" style="284" customWidth="1"/>
    <col min="13062" max="13062" width="15.08984375" style="284" customWidth="1"/>
    <col min="13063" max="13063" width="15.26953125" style="284" customWidth="1"/>
    <col min="13064" max="13064" width="3.08984375" style="284" customWidth="1"/>
    <col min="13065" max="13065" width="3.7265625" style="284" customWidth="1"/>
    <col min="13066" max="13066" width="2.453125" style="284" customWidth="1"/>
    <col min="13067" max="13312" width="9" style="284"/>
    <col min="13313" max="13313" width="1.08984375" style="284" customWidth="1"/>
    <col min="13314" max="13314" width="24.26953125" style="284" customWidth="1"/>
    <col min="13315" max="13315" width="4" style="284" customWidth="1"/>
    <col min="13316" max="13317" width="15.26953125" style="284" customWidth="1"/>
    <col min="13318" max="13318" width="15.08984375" style="284" customWidth="1"/>
    <col min="13319" max="13319" width="15.26953125" style="284" customWidth="1"/>
    <col min="13320" max="13320" width="3.08984375" style="284" customWidth="1"/>
    <col min="13321" max="13321" width="3.7265625" style="284" customWidth="1"/>
    <col min="13322" max="13322" width="2.453125" style="284" customWidth="1"/>
    <col min="13323" max="13568" width="9" style="284"/>
    <col min="13569" max="13569" width="1.08984375" style="284" customWidth="1"/>
    <col min="13570" max="13570" width="24.26953125" style="284" customWidth="1"/>
    <col min="13571" max="13571" width="4" style="284" customWidth="1"/>
    <col min="13572" max="13573" width="15.26953125" style="284" customWidth="1"/>
    <col min="13574" max="13574" width="15.08984375" style="284" customWidth="1"/>
    <col min="13575" max="13575" width="15.26953125" style="284" customWidth="1"/>
    <col min="13576" max="13576" width="3.08984375" style="284" customWidth="1"/>
    <col min="13577" max="13577" width="3.7265625" style="284" customWidth="1"/>
    <col min="13578" max="13578" width="2.453125" style="284" customWidth="1"/>
    <col min="13579" max="13824" width="9" style="284"/>
    <col min="13825" max="13825" width="1.08984375" style="284" customWidth="1"/>
    <col min="13826" max="13826" width="24.26953125" style="284" customWidth="1"/>
    <col min="13827" max="13827" width="4" style="284" customWidth="1"/>
    <col min="13828" max="13829" width="15.26953125" style="284" customWidth="1"/>
    <col min="13830" max="13830" width="15.08984375" style="284" customWidth="1"/>
    <col min="13831" max="13831" width="15.26953125" style="284" customWidth="1"/>
    <col min="13832" max="13832" width="3.08984375" style="284" customWidth="1"/>
    <col min="13833" max="13833" width="3.7265625" style="284" customWidth="1"/>
    <col min="13834" max="13834" width="2.453125" style="284" customWidth="1"/>
    <col min="13835" max="14080" width="9" style="284"/>
    <col min="14081" max="14081" width="1.08984375" style="284" customWidth="1"/>
    <col min="14082" max="14082" width="24.26953125" style="284" customWidth="1"/>
    <col min="14083" max="14083" width="4" style="284" customWidth="1"/>
    <col min="14084" max="14085" width="15.26953125" style="284" customWidth="1"/>
    <col min="14086" max="14086" width="15.08984375" style="284" customWidth="1"/>
    <col min="14087" max="14087" width="15.26953125" style="284" customWidth="1"/>
    <col min="14088" max="14088" width="3.08984375" style="284" customWidth="1"/>
    <col min="14089" max="14089" width="3.7265625" style="284" customWidth="1"/>
    <col min="14090" max="14090" width="2.453125" style="284" customWidth="1"/>
    <col min="14091" max="14336" width="9" style="284"/>
    <col min="14337" max="14337" width="1.08984375" style="284" customWidth="1"/>
    <col min="14338" max="14338" width="24.26953125" style="284" customWidth="1"/>
    <col min="14339" max="14339" width="4" style="284" customWidth="1"/>
    <col min="14340" max="14341" width="15.26953125" style="284" customWidth="1"/>
    <col min="14342" max="14342" width="15.08984375" style="284" customWidth="1"/>
    <col min="14343" max="14343" width="15.26953125" style="284" customWidth="1"/>
    <col min="14344" max="14344" width="3.08984375" style="284" customWidth="1"/>
    <col min="14345" max="14345" width="3.7265625" style="284" customWidth="1"/>
    <col min="14346" max="14346" width="2.453125" style="284" customWidth="1"/>
    <col min="14347" max="14592" width="9" style="284"/>
    <col min="14593" max="14593" width="1.08984375" style="284" customWidth="1"/>
    <col min="14594" max="14594" width="24.26953125" style="284" customWidth="1"/>
    <col min="14595" max="14595" width="4" style="284" customWidth="1"/>
    <col min="14596" max="14597" width="15.26953125" style="284" customWidth="1"/>
    <col min="14598" max="14598" width="15.08984375" style="284" customWidth="1"/>
    <col min="14599" max="14599" width="15.26953125" style="284" customWidth="1"/>
    <col min="14600" max="14600" width="3.08984375" style="284" customWidth="1"/>
    <col min="14601" max="14601" width="3.7265625" style="284" customWidth="1"/>
    <col min="14602" max="14602" width="2.453125" style="284" customWidth="1"/>
    <col min="14603" max="14848" width="9" style="284"/>
    <col min="14849" max="14849" width="1.08984375" style="284" customWidth="1"/>
    <col min="14850" max="14850" width="24.26953125" style="284" customWidth="1"/>
    <col min="14851" max="14851" width="4" style="284" customWidth="1"/>
    <col min="14852" max="14853" width="15.26953125" style="284" customWidth="1"/>
    <col min="14854" max="14854" width="15.08984375" style="284" customWidth="1"/>
    <col min="14855" max="14855" width="15.26953125" style="284" customWidth="1"/>
    <col min="14856" max="14856" width="3.08984375" style="284" customWidth="1"/>
    <col min="14857" max="14857" width="3.7265625" style="284" customWidth="1"/>
    <col min="14858" max="14858" width="2.453125" style="284" customWidth="1"/>
    <col min="14859" max="15104" width="9" style="284"/>
    <col min="15105" max="15105" width="1.08984375" style="284" customWidth="1"/>
    <col min="15106" max="15106" width="24.26953125" style="284" customWidth="1"/>
    <col min="15107" max="15107" width="4" style="284" customWidth="1"/>
    <col min="15108" max="15109" width="15.26953125" style="284" customWidth="1"/>
    <col min="15110" max="15110" width="15.08984375" style="284" customWidth="1"/>
    <col min="15111" max="15111" width="15.26953125" style="284" customWidth="1"/>
    <col min="15112" max="15112" width="3.08984375" style="284" customWidth="1"/>
    <col min="15113" max="15113" width="3.7265625" style="284" customWidth="1"/>
    <col min="15114" max="15114" width="2.453125" style="284" customWidth="1"/>
    <col min="15115" max="15360" width="9" style="284"/>
    <col min="15361" max="15361" width="1.08984375" style="284" customWidth="1"/>
    <col min="15362" max="15362" width="24.26953125" style="284" customWidth="1"/>
    <col min="15363" max="15363" width="4" style="284" customWidth="1"/>
    <col min="15364" max="15365" width="15.26953125" style="284" customWidth="1"/>
    <col min="15366" max="15366" width="15.08984375" style="284" customWidth="1"/>
    <col min="15367" max="15367" width="15.26953125" style="284" customWidth="1"/>
    <col min="15368" max="15368" width="3.08984375" style="284" customWidth="1"/>
    <col min="15369" max="15369" width="3.7265625" style="284" customWidth="1"/>
    <col min="15370" max="15370" width="2.453125" style="284" customWidth="1"/>
    <col min="15371" max="15616" width="9" style="284"/>
    <col min="15617" max="15617" width="1.08984375" style="284" customWidth="1"/>
    <col min="15618" max="15618" width="24.26953125" style="284" customWidth="1"/>
    <col min="15619" max="15619" width="4" style="284" customWidth="1"/>
    <col min="15620" max="15621" width="15.26953125" style="284" customWidth="1"/>
    <col min="15622" max="15622" width="15.08984375" style="284" customWidth="1"/>
    <col min="15623" max="15623" width="15.26953125" style="284" customWidth="1"/>
    <col min="15624" max="15624" width="3.08984375" style="284" customWidth="1"/>
    <col min="15625" max="15625" width="3.7265625" style="284" customWidth="1"/>
    <col min="15626" max="15626" width="2.453125" style="284" customWidth="1"/>
    <col min="15627" max="15872" width="9" style="284"/>
    <col min="15873" max="15873" width="1.08984375" style="284" customWidth="1"/>
    <col min="15874" max="15874" width="24.26953125" style="284" customWidth="1"/>
    <col min="15875" max="15875" width="4" style="284" customWidth="1"/>
    <col min="15876" max="15877" width="15.26953125" style="284" customWidth="1"/>
    <col min="15878" max="15878" width="15.08984375" style="284" customWidth="1"/>
    <col min="15879" max="15879" width="15.26953125" style="284" customWidth="1"/>
    <col min="15880" max="15880" width="3.08984375" style="284" customWidth="1"/>
    <col min="15881" max="15881" width="3.7265625" style="284" customWidth="1"/>
    <col min="15882" max="15882" width="2.453125" style="284" customWidth="1"/>
    <col min="15883" max="16128" width="9" style="284"/>
    <col min="16129" max="16129" width="1.08984375" style="284" customWidth="1"/>
    <col min="16130" max="16130" width="24.26953125" style="284" customWidth="1"/>
    <col min="16131" max="16131" width="4" style="284" customWidth="1"/>
    <col min="16132" max="16133" width="15.26953125" style="284" customWidth="1"/>
    <col min="16134" max="16134" width="15.08984375" style="284" customWidth="1"/>
    <col min="16135" max="16135" width="15.26953125" style="284" customWidth="1"/>
    <col min="16136" max="16136" width="3.08984375" style="284" customWidth="1"/>
    <col min="16137" max="16137" width="3.7265625" style="284" customWidth="1"/>
    <col min="16138" max="16138" width="2.453125" style="284" customWidth="1"/>
    <col min="16139" max="16384" width="9" style="284"/>
  </cols>
  <sheetData>
    <row r="1" spans="1:10" ht="27.75" customHeight="1">
      <c r="A1" s="207" t="s">
        <v>507</v>
      </c>
      <c r="B1" s="800"/>
    </row>
    <row r="2" spans="1:10" ht="27.75" customHeight="1">
      <c r="A2" s="289"/>
      <c r="G2" s="2542" t="s">
        <v>361</v>
      </c>
      <c r="H2" s="2542"/>
    </row>
    <row r="3" spans="1:10" ht="36" customHeight="1">
      <c r="A3" s="2543" t="s">
        <v>491</v>
      </c>
      <c r="B3" s="2543"/>
      <c r="C3" s="2543"/>
      <c r="D3" s="2543"/>
      <c r="E3" s="2543"/>
      <c r="F3" s="2543"/>
      <c r="G3" s="2543"/>
      <c r="H3" s="2543"/>
    </row>
    <row r="4" spans="1:10" ht="36" customHeight="1">
      <c r="A4" s="288"/>
      <c r="B4" s="288"/>
      <c r="C4" s="288"/>
      <c r="D4" s="288"/>
      <c r="E4" s="288"/>
      <c r="F4" s="288"/>
      <c r="G4" s="288"/>
      <c r="H4" s="288"/>
    </row>
    <row r="5" spans="1:10" ht="43.5" customHeight="1">
      <c r="A5" s="288"/>
      <c r="B5" s="316" t="s">
        <v>44</v>
      </c>
      <c r="C5" s="2544"/>
      <c r="D5" s="2545"/>
      <c r="E5" s="2545"/>
      <c r="F5" s="2545"/>
      <c r="G5" s="2545"/>
      <c r="H5" s="2546"/>
    </row>
    <row r="6" spans="1:10" ht="43.5" customHeight="1">
      <c r="B6" s="315" t="s">
        <v>169</v>
      </c>
      <c r="C6" s="2547" t="s">
        <v>373</v>
      </c>
      <c r="D6" s="2547"/>
      <c r="E6" s="2547"/>
      <c r="F6" s="2547"/>
      <c r="G6" s="2547"/>
      <c r="H6" s="2548"/>
    </row>
    <row r="7" spans="1:10" ht="19.5" customHeight="1">
      <c r="B7" s="2549" t="s">
        <v>449</v>
      </c>
      <c r="C7" s="299"/>
      <c r="D7" s="302"/>
      <c r="E7" s="302"/>
      <c r="F7" s="302"/>
      <c r="G7" s="302"/>
      <c r="H7" s="314"/>
    </row>
    <row r="8" spans="1:10" ht="33" customHeight="1">
      <c r="B8" s="2550"/>
      <c r="C8" s="313"/>
      <c r="D8" s="312"/>
      <c r="E8" s="312" t="s">
        <v>175</v>
      </c>
      <c r="F8" s="312" t="s">
        <v>174</v>
      </c>
      <c r="G8" s="312" t="s">
        <v>48</v>
      </c>
      <c r="H8" s="310"/>
    </row>
    <row r="9" spans="1:10" ht="33" customHeight="1" thickBot="1">
      <c r="B9" s="2550"/>
      <c r="C9" s="313"/>
      <c r="D9" s="312" t="s">
        <v>448</v>
      </c>
      <c r="E9" s="307" t="s">
        <v>446</v>
      </c>
      <c r="F9" s="307" t="s">
        <v>446</v>
      </c>
      <c r="G9" s="311" t="s">
        <v>446</v>
      </c>
      <c r="H9" s="310"/>
    </row>
    <row r="10" spans="1:10" ht="33" customHeight="1" thickTop="1" thickBot="1">
      <c r="B10" s="2550"/>
      <c r="C10" s="309"/>
      <c r="D10" s="308" t="s">
        <v>447</v>
      </c>
      <c r="E10" s="307" t="s">
        <v>446</v>
      </c>
      <c r="F10" s="306" t="s">
        <v>446</v>
      </c>
      <c r="G10" s="305" t="s">
        <v>445</v>
      </c>
      <c r="H10" s="304"/>
    </row>
    <row r="11" spans="1:10" ht="19.5" customHeight="1" thickTop="1">
      <c r="B11" s="2551"/>
      <c r="C11" s="303"/>
      <c r="D11" s="302"/>
      <c r="E11" s="302"/>
      <c r="F11" s="302"/>
      <c r="G11" s="301"/>
      <c r="H11" s="300"/>
    </row>
    <row r="12" spans="1:10" ht="17.25" customHeight="1">
      <c r="B12" s="2549" t="s">
        <v>444</v>
      </c>
      <c r="C12" s="299"/>
      <c r="D12" s="298"/>
      <c r="E12" s="298"/>
      <c r="F12" s="298"/>
      <c r="G12" s="298"/>
      <c r="H12" s="297"/>
    </row>
    <row r="13" spans="1:10" ht="42" customHeight="1">
      <c r="B13" s="2550"/>
      <c r="C13" s="296" t="s">
        <v>443</v>
      </c>
      <c r="D13" s="294" t="s">
        <v>442</v>
      </c>
      <c r="E13" s="294"/>
      <c r="F13" s="295"/>
      <c r="G13" s="294" t="s">
        <v>187</v>
      </c>
      <c r="H13" s="293"/>
    </row>
    <row r="14" spans="1:10" ht="17.25" customHeight="1">
      <c r="B14" s="2551"/>
      <c r="C14" s="292"/>
      <c r="D14" s="291"/>
      <c r="E14" s="291"/>
      <c r="F14" s="291"/>
      <c r="G14" s="291"/>
      <c r="H14" s="290"/>
    </row>
    <row r="16" spans="1:10" ht="17.25" customHeight="1">
      <c r="B16" s="287" t="s">
        <v>222</v>
      </c>
      <c r="C16" s="286"/>
      <c r="D16" s="286"/>
      <c r="E16" s="286"/>
      <c r="F16" s="286"/>
      <c r="G16" s="286"/>
      <c r="H16" s="286"/>
      <c r="I16" s="286"/>
      <c r="J16" s="286"/>
    </row>
    <row r="17" spans="2:10" ht="36" customHeight="1">
      <c r="B17" s="2539" t="s">
        <v>441</v>
      </c>
      <c r="C17" s="2540"/>
      <c r="D17" s="2540"/>
      <c r="E17" s="2540"/>
      <c r="F17" s="2540"/>
      <c r="G17" s="2540"/>
      <c r="H17" s="2540"/>
      <c r="I17" s="286"/>
      <c r="J17" s="286"/>
    </row>
    <row r="18" spans="2:10" ht="7.5" customHeight="1">
      <c r="B18" s="2539"/>
      <c r="C18" s="2541"/>
      <c r="D18" s="2541"/>
      <c r="E18" s="2541"/>
      <c r="F18" s="2541"/>
      <c r="G18" s="2541"/>
      <c r="H18" s="2541"/>
    </row>
    <row r="19" spans="2:10">
      <c r="B19" s="285"/>
    </row>
  </sheetData>
  <mergeCells count="8">
    <mergeCell ref="B17:H17"/>
    <mergeCell ref="B18:H18"/>
    <mergeCell ref="G2:H2"/>
    <mergeCell ref="A3:H3"/>
    <mergeCell ref="C5:H5"/>
    <mergeCell ref="C6:H6"/>
    <mergeCell ref="B7:B11"/>
    <mergeCell ref="B12:B14"/>
  </mergeCells>
  <phoneticPr fontId="4"/>
  <pageMargins left="0.7" right="0.7" top="0.75" bottom="0.75" header="0.3" footer="0.3"/>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sheetPr>
  <dimension ref="A1:P349"/>
  <sheetViews>
    <sheetView showGridLines="0" view="pageBreakPreview" zoomScale="90" zoomScaleNormal="100" zoomScaleSheetLayoutView="90" workbookViewId="0">
      <selection sqref="A1:J1"/>
    </sheetView>
  </sheetViews>
  <sheetFormatPr defaultRowHeight="13"/>
  <cols>
    <col min="1" max="1" width="1.08984375" style="239" customWidth="1"/>
    <col min="2" max="14" width="2.6328125" style="239" customWidth="1"/>
    <col min="15" max="16" width="26.6328125" style="239" customWidth="1"/>
    <col min="17" max="45" width="2.6328125" style="239" customWidth="1"/>
    <col min="46" max="256" width="9" style="239"/>
    <col min="257" max="257" width="1.08984375" style="239" customWidth="1"/>
    <col min="258" max="270" width="2.6328125" style="239" customWidth="1"/>
    <col min="271" max="272" width="26.6328125" style="239" customWidth="1"/>
    <col min="273" max="301" width="2.6328125" style="239" customWidth="1"/>
    <col min="302" max="512" width="9" style="239"/>
    <col min="513" max="513" width="1.08984375" style="239" customWidth="1"/>
    <col min="514" max="526" width="2.6328125" style="239" customWidth="1"/>
    <col min="527" max="528" width="26.6328125" style="239" customWidth="1"/>
    <col min="529" max="557" width="2.6328125" style="239" customWidth="1"/>
    <col min="558" max="768" width="9" style="239"/>
    <col min="769" max="769" width="1.08984375" style="239" customWidth="1"/>
    <col min="770" max="782" width="2.6328125" style="239" customWidth="1"/>
    <col min="783" max="784" width="26.6328125" style="239" customWidth="1"/>
    <col min="785" max="813" width="2.6328125" style="239" customWidth="1"/>
    <col min="814" max="1024" width="9" style="239"/>
    <col min="1025" max="1025" width="1.08984375" style="239" customWidth="1"/>
    <col min="1026" max="1038" width="2.6328125" style="239" customWidth="1"/>
    <col min="1039" max="1040" width="26.6328125" style="239" customWidth="1"/>
    <col min="1041" max="1069" width="2.6328125" style="239" customWidth="1"/>
    <col min="1070" max="1280" width="9" style="239"/>
    <col min="1281" max="1281" width="1.08984375" style="239" customWidth="1"/>
    <col min="1282" max="1294" width="2.6328125" style="239" customWidth="1"/>
    <col min="1295" max="1296" width="26.6328125" style="239" customWidth="1"/>
    <col min="1297" max="1325" width="2.6328125" style="239" customWidth="1"/>
    <col min="1326" max="1536" width="9" style="239"/>
    <col min="1537" max="1537" width="1.08984375" style="239" customWidth="1"/>
    <col min="1538" max="1550" width="2.6328125" style="239" customWidth="1"/>
    <col min="1551" max="1552" width="26.6328125" style="239" customWidth="1"/>
    <col min="1553" max="1581" width="2.6328125" style="239" customWidth="1"/>
    <col min="1582" max="1792" width="9" style="239"/>
    <col min="1793" max="1793" width="1.08984375" style="239" customWidth="1"/>
    <col min="1794" max="1806" width="2.6328125" style="239" customWidth="1"/>
    <col min="1807" max="1808" width="26.6328125" style="239" customWidth="1"/>
    <col min="1809" max="1837" width="2.6328125" style="239" customWidth="1"/>
    <col min="1838" max="2048" width="9" style="239"/>
    <col min="2049" max="2049" width="1.08984375" style="239" customWidth="1"/>
    <col min="2050" max="2062" width="2.6328125" style="239" customWidth="1"/>
    <col min="2063" max="2064" width="26.6328125" style="239" customWidth="1"/>
    <col min="2065" max="2093" width="2.6328125" style="239" customWidth="1"/>
    <col min="2094" max="2304" width="9" style="239"/>
    <col min="2305" max="2305" width="1.08984375" style="239" customWidth="1"/>
    <col min="2306" max="2318" width="2.6328125" style="239" customWidth="1"/>
    <col min="2319" max="2320" width="26.6328125" style="239" customWidth="1"/>
    <col min="2321" max="2349" width="2.6328125" style="239" customWidth="1"/>
    <col min="2350" max="2560" width="9" style="239"/>
    <col min="2561" max="2561" width="1.08984375" style="239" customWidth="1"/>
    <col min="2562" max="2574" width="2.6328125" style="239" customWidth="1"/>
    <col min="2575" max="2576" width="26.6328125" style="239" customWidth="1"/>
    <col min="2577" max="2605" width="2.6328125" style="239" customWidth="1"/>
    <col min="2606" max="2816" width="9" style="239"/>
    <col min="2817" max="2817" width="1.08984375" style="239" customWidth="1"/>
    <col min="2818" max="2830" width="2.6328125" style="239" customWidth="1"/>
    <col min="2831" max="2832" width="26.6328125" style="239" customWidth="1"/>
    <col min="2833" max="2861" width="2.6328125" style="239" customWidth="1"/>
    <col min="2862" max="3072" width="9" style="239"/>
    <col min="3073" max="3073" width="1.08984375" style="239" customWidth="1"/>
    <col min="3074" max="3086" width="2.6328125" style="239" customWidth="1"/>
    <col min="3087" max="3088" width="26.6328125" style="239" customWidth="1"/>
    <col min="3089" max="3117" width="2.6328125" style="239" customWidth="1"/>
    <col min="3118" max="3328" width="9" style="239"/>
    <col min="3329" max="3329" width="1.08984375" style="239" customWidth="1"/>
    <col min="3330" max="3342" width="2.6328125" style="239" customWidth="1"/>
    <col min="3343" max="3344" width="26.6328125" style="239" customWidth="1"/>
    <col min="3345" max="3373" width="2.6328125" style="239" customWidth="1"/>
    <col min="3374" max="3584" width="9" style="239"/>
    <col min="3585" max="3585" width="1.08984375" style="239" customWidth="1"/>
    <col min="3586" max="3598" width="2.6328125" style="239" customWidth="1"/>
    <col min="3599" max="3600" width="26.6328125" style="239" customWidth="1"/>
    <col min="3601" max="3629" width="2.6328125" style="239" customWidth="1"/>
    <col min="3630" max="3840" width="9" style="239"/>
    <col min="3841" max="3841" width="1.08984375" style="239" customWidth="1"/>
    <col min="3842" max="3854" width="2.6328125" style="239" customWidth="1"/>
    <col min="3855" max="3856" width="26.6328125" style="239" customWidth="1"/>
    <col min="3857" max="3885" width="2.6328125" style="239" customWidth="1"/>
    <col min="3886" max="4096" width="9" style="239"/>
    <col min="4097" max="4097" width="1.08984375" style="239" customWidth="1"/>
    <col min="4098" max="4110" width="2.6328125" style="239" customWidth="1"/>
    <col min="4111" max="4112" width="26.6328125" style="239" customWidth="1"/>
    <col min="4113" max="4141" width="2.6328125" style="239" customWidth="1"/>
    <col min="4142" max="4352" width="9" style="239"/>
    <col min="4353" max="4353" width="1.08984375" style="239" customWidth="1"/>
    <col min="4354" max="4366" width="2.6328125" style="239" customWidth="1"/>
    <col min="4367" max="4368" width="26.6328125" style="239" customWidth="1"/>
    <col min="4369" max="4397" width="2.6328125" style="239" customWidth="1"/>
    <col min="4398" max="4608" width="9" style="239"/>
    <col min="4609" max="4609" width="1.08984375" style="239" customWidth="1"/>
    <col min="4610" max="4622" width="2.6328125" style="239" customWidth="1"/>
    <col min="4623" max="4624" width="26.6328125" style="239" customWidth="1"/>
    <col min="4625" max="4653" width="2.6328125" style="239" customWidth="1"/>
    <col min="4654" max="4864" width="9" style="239"/>
    <col min="4865" max="4865" width="1.08984375" style="239" customWidth="1"/>
    <col min="4866" max="4878" width="2.6328125" style="239" customWidth="1"/>
    <col min="4879" max="4880" width="26.6328125" style="239" customWidth="1"/>
    <col min="4881" max="4909" width="2.6328125" style="239" customWidth="1"/>
    <col min="4910" max="5120" width="9" style="239"/>
    <col min="5121" max="5121" width="1.08984375" style="239" customWidth="1"/>
    <col min="5122" max="5134" width="2.6328125" style="239" customWidth="1"/>
    <col min="5135" max="5136" width="26.6328125" style="239" customWidth="1"/>
    <col min="5137" max="5165" width="2.6328125" style="239" customWidth="1"/>
    <col min="5166" max="5376" width="9" style="239"/>
    <col min="5377" max="5377" width="1.08984375" style="239" customWidth="1"/>
    <col min="5378" max="5390" width="2.6328125" style="239" customWidth="1"/>
    <col min="5391" max="5392" width="26.6328125" style="239" customWidth="1"/>
    <col min="5393" max="5421" width="2.6328125" style="239" customWidth="1"/>
    <col min="5422" max="5632" width="9" style="239"/>
    <col min="5633" max="5633" width="1.08984375" style="239" customWidth="1"/>
    <col min="5634" max="5646" width="2.6328125" style="239" customWidth="1"/>
    <col min="5647" max="5648" width="26.6328125" style="239" customWidth="1"/>
    <col min="5649" max="5677" width="2.6328125" style="239" customWidth="1"/>
    <col min="5678" max="5888" width="9" style="239"/>
    <col min="5889" max="5889" width="1.08984375" style="239" customWidth="1"/>
    <col min="5890" max="5902" width="2.6328125" style="239" customWidth="1"/>
    <col min="5903" max="5904" width="26.6328125" style="239" customWidth="1"/>
    <col min="5905" max="5933" width="2.6328125" style="239" customWidth="1"/>
    <col min="5934" max="6144" width="9" style="239"/>
    <col min="6145" max="6145" width="1.08984375" style="239" customWidth="1"/>
    <col min="6146" max="6158" width="2.6328125" style="239" customWidth="1"/>
    <col min="6159" max="6160" width="26.6328125" style="239" customWidth="1"/>
    <col min="6161" max="6189" width="2.6328125" style="239" customWidth="1"/>
    <col min="6190" max="6400" width="9" style="239"/>
    <col min="6401" max="6401" width="1.08984375" style="239" customWidth="1"/>
    <col min="6402" max="6414" width="2.6328125" style="239" customWidth="1"/>
    <col min="6415" max="6416" width="26.6328125" style="239" customWidth="1"/>
    <col min="6417" max="6445" width="2.6328125" style="239" customWidth="1"/>
    <col min="6446" max="6656" width="9" style="239"/>
    <col min="6657" max="6657" width="1.08984375" style="239" customWidth="1"/>
    <col min="6658" max="6670" width="2.6328125" style="239" customWidth="1"/>
    <col min="6671" max="6672" width="26.6328125" style="239" customWidth="1"/>
    <col min="6673" max="6701" width="2.6328125" style="239" customWidth="1"/>
    <col min="6702" max="6912" width="9" style="239"/>
    <col min="6913" max="6913" width="1.08984375" style="239" customWidth="1"/>
    <col min="6914" max="6926" width="2.6328125" style="239" customWidth="1"/>
    <col min="6927" max="6928" width="26.6328125" style="239" customWidth="1"/>
    <col min="6929" max="6957" width="2.6328125" style="239" customWidth="1"/>
    <col min="6958" max="7168" width="9" style="239"/>
    <col min="7169" max="7169" width="1.08984375" style="239" customWidth="1"/>
    <col min="7170" max="7182" width="2.6328125" style="239" customWidth="1"/>
    <col min="7183" max="7184" width="26.6328125" style="239" customWidth="1"/>
    <col min="7185" max="7213" width="2.6328125" style="239" customWidth="1"/>
    <col min="7214" max="7424" width="9" style="239"/>
    <col min="7425" max="7425" width="1.08984375" style="239" customWidth="1"/>
    <col min="7426" max="7438" width="2.6328125" style="239" customWidth="1"/>
    <col min="7439" max="7440" width="26.6328125" style="239" customWidth="1"/>
    <col min="7441" max="7469" width="2.6328125" style="239" customWidth="1"/>
    <col min="7470" max="7680" width="9" style="239"/>
    <col min="7681" max="7681" width="1.08984375" style="239" customWidth="1"/>
    <col min="7682" max="7694" width="2.6328125" style="239" customWidth="1"/>
    <col min="7695" max="7696" width="26.6328125" style="239" customWidth="1"/>
    <col min="7697" max="7725" width="2.6328125" style="239" customWidth="1"/>
    <col min="7726" max="7936" width="9" style="239"/>
    <col min="7937" max="7937" width="1.08984375" style="239" customWidth="1"/>
    <col min="7938" max="7950" width="2.6328125" style="239" customWidth="1"/>
    <col min="7951" max="7952" width="26.6328125" style="239" customWidth="1"/>
    <col min="7953" max="7981" width="2.6328125" style="239" customWidth="1"/>
    <col min="7982" max="8192" width="9" style="239"/>
    <col min="8193" max="8193" width="1.08984375" style="239" customWidth="1"/>
    <col min="8194" max="8206" width="2.6328125" style="239" customWidth="1"/>
    <col min="8207" max="8208" width="26.6328125" style="239" customWidth="1"/>
    <col min="8209" max="8237" width="2.6328125" style="239" customWidth="1"/>
    <col min="8238" max="8448" width="9" style="239"/>
    <col min="8449" max="8449" width="1.08984375" style="239" customWidth="1"/>
    <col min="8450" max="8462" width="2.6328125" style="239" customWidth="1"/>
    <col min="8463" max="8464" width="26.6328125" style="239" customWidth="1"/>
    <col min="8465" max="8493" width="2.6328125" style="239" customWidth="1"/>
    <col min="8494" max="8704" width="9" style="239"/>
    <col min="8705" max="8705" width="1.08984375" style="239" customWidth="1"/>
    <col min="8706" max="8718" width="2.6328125" style="239" customWidth="1"/>
    <col min="8719" max="8720" width="26.6328125" style="239" customWidth="1"/>
    <col min="8721" max="8749" width="2.6328125" style="239" customWidth="1"/>
    <col min="8750" max="8960" width="9" style="239"/>
    <col min="8961" max="8961" width="1.08984375" style="239" customWidth="1"/>
    <col min="8962" max="8974" width="2.6328125" style="239" customWidth="1"/>
    <col min="8975" max="8976" width="26.6328125" style="239" customWidth="1"/>
    <col min="8977" max="9005" width="2.6328125" style="239" customWidth="1"/>
    <col min="9006" max="9216" width="9" style="239"/>
    <col min="9217" max="9217" width="1.08984375" style="239" customWidth="1"/>
    <col min="9218" max="9230" width="2.6328125" style="239" customWidth="1"/>
    <col min="9231" max="9232" width="26.6328125" style="239" customWidth="1"/>
    <col min="9233" max="9261" width="2.6328125" style="239" customWidth="1"/>
    <col min="9262" max="9472" width="9" style="239"/>
    <col min="9473" max="9473" width="1.08984375" style="239" customWidth="1"/>
    <col min="9474" max="9486" width="2.6328125" style="239" customWidth="1"/>
    <col min="9487" max="9488" width="26.6328125" style="239" customWidth="1"/>
    <col min="9489" max="9517" width="2.6328125" style="239" customWidth="1"/>
    <col min="9518" max="9728" width="9" style="239"/>
    <col min="9729" max="9729" width="1.08984375" style="239" customWidth="1"/>
    <col min="9730" max="9742" width="2.6328125" style="239" customWidth="1"/>
    <col min="9743" max="9744" width="26.6328125" style="239" customWidth="1"/>
    <col min="9745" max="9773" width="2.6328125" style="239" customWidth="1"/>
    <col min="9774" max="9984" width="9" style="239"/>
    <col min="9985" max="9985" width="1.08984375" style="239" customWidth="1"/>
    <col min="9986" max="9998" width="2.6328125" style="239" customWidth="1"/>
    <col min="9999" max="10000" width="26.6328125" style="239" customWidth="1"/>
    <col min="10001" max="10029" width="2.6328125" style="239" customWidth="1"/>
    <col min="10030" max="10240" width="9" style="239"/>
    <col min="10241" max="10241" width="1.08984375" style="239" customWidth="1"/>
    <col min="10242" max="10254" width="2.6328125" style="239" customWidth="1"/>
    <col min="10255" max="10256" width="26.6328125" style="239" customWidth="1"/>
    <col min="10257" max="10285" width="2.6328125" style="239" customWidth="1"/>
    <col min="10286" max="10496" width="9" style="239"/>
    <col min="10497" max="10497" width="1.08984375" style="239" customWidth="1"/>
    <col min="10498" max="10510" width="2.6328125" style="239" customWidth="1"/>
    <col min="10511" max="10512" width="26.6328125" style="239" customWidth="1"/>
    <col min="10513" max="10541" width="2.6328125" style="239" customWidth="1"/>
    <col min="10542" max="10752" width="9" style="239"/>
    <col min="10753" max="10753" width="1.08984375" style="239" customWidth="1"/>
    <col min="10754" max="10766" width="2.6328125" style="239" customWidth="1"/>
    <col min="10767" max="10768" width="26.6328125" style="239" customWidth="1"/>
    <col min="10769" max="10797" width="2.6328125" style="239" customWidth="1"/>
    <col min="10798" max="11008" width="9" style="239"/>
    <col min="11009" max="11009" width="1.08984375" style="239" customWidth="1"/>
    <col min="11010" max="11022" width="2.6328125" style="239" customWidth="1"/>
    <col min="11023" max="11024" width="26.6328125" style="239" customWidth="1"/>
    <col min="11025" max="11053" width="2.6328125" style="239" customWidth="1"/>
    <col min="11054" max="11264" width="9" style="239"/>
    <col min="11265" max="11265" width="1.08984375" style="239" customWidth="1"/>
    <col min="11266" max="11278" width="2.6328125" style="239" customWidth="1"/>
    <col min="11279" max="11280" width="26.6328125" style="239" customWidth="1"/>
    <col min="11281" max="11309" width="2.6328125" style="239" customWidth="1"/>
    <col min="11310" max="11520" width="9" style="239"/>
    <col min="11521" max="11521" width="1.08984375" style="239" customWidth="1"/>
    <col min="11522" max="11534" width="2.6328125" style="239" customWidth="1"/>
    <col min="11535" max="11536" width="26.6328125" style="239" customWidth="1"/>
    <col min="11537" max="11565" width="2.6328125" style="239" customWidth="1"/>
    <col min="11566" max="11776" width="9" style="239"/>
    <col min="11777" max="11777" width="1.08984375" style="239" customWidth="1"/>
    <col min="11778" max="11790" width="2.6328125" style="239" customWidth="1"/>
    <col min="11791" max="11792" width="26.6328125" style="239" customWidth="1"/>
    <col min="11793" max="11821" width="2.6328125" style="239" customWidth="1"/>
    <col min="11822" max="12032" width="9" style="239"/>
    <col min="12033" max="12033" width="1.08984375" style="239" customWidth="1"/>
    <col min="12034" max="12046" width="2.6328125" style="239" customWidth="1"/>
    <col min="12047" max="12048" width="26.6328125" style="239" customWidth="1"/>
    <col min="12049" max="12077" width="2.6328125" style="239" customWidth="1"/>
    <col min="12078" max="12288" width="9" style="239"/>
    <col min="12289" max="12289" width="1.08984375" style="239" customWidth="1"/>
    <col min="12290" max="12302" width="2.6328125" style="239" customWidth="1"/>
    <col min="12303" max="12304" width="26.6328125" style="239" customWidth="1"/>
    <col min="12305" max="12333" width="2.6328125" style="239" customWidth="1"/>
    <col min="12334" max="12544" width="9" style="239"/>
    <col min="12545" max="12545" width="1.08984375" style="239" customWidth="1"/>
    <col min="12546" max="12558" width="2.6328125" style="239" customWidth="1"/>
    <col min="12559" max="12560" width="26.6328125" style="239" customWidth="1"/>
    <col min="12561" max="12589" width="2.6328125" style="239" customWidth="1"/>
    <col min="12590" max="12800" width="9" style="239"/>
    <col min="12801" max="12801" width="1.08984375" style="239" customWidth="1"/>
    <col min="12802" max="12814" width="2.6328125" style="239" customWidth="1"/>
    <col min="12815" max="12816" width="26.6328125" style="239" customWidth="1"/>
    <col min="12817" max="12845" width="2.6328125" style="239" customWidth="1"/>
    <col min="12846" max="13056" width="9" style="239"/>
    <col min="13057" max="13057" width="1.08984375" style="239" customWidth="1"/>
    <col min="13058" max="13070" width="2.6328125" style="239" customWidth="1"/>
    <col min="13071" max="13072" width="26.6328125" style="239" customWidth="1"/>
    <col min="13073" max="13101" width="2.6328125" style="239" customWidth="1"/>
    <col min="13102" max="13312" width="9" style="239"/>
    <col min="13313" max="13313" width="1.08984375" style="239" customWidth="1"/>
    <col min="13314" max="13326" width="2.6328125" style="239" customWidth="1"/>
    <col min="13327" max="13328" width="26.6328125" style="239" customWidth="1"/>
    <col min="13329" max="13357" width="2.6328125" style="239" customWidth="1"/>
    <col min="13358" max="13568" width="9" style="239"/>
    <col min="13569" max="13569" width="1.08984375" style="239" customWidth="1"/>
    <col min="13570" max="13582" width="2.6328125" style="239" customWidth="1"/>
    <col min="13583" max="13584" width="26.6328125" style="239" customWidth="1"/>
    <col min="13585" max="13613" width="2.6328125" style="239" customWidth="1"/>
    <col min="13614" max="13824" width="9" style="239"/>
    <col min="13825" max="13825" width="1.08984375" style="239" customWidth="1"/>
    <col min="13826" max="13838" width="2.6328125" style="239" customWidth="1"/>
    <col min="13839" max="13840" width="26.6328125" style="239" customWidth="1"/>
    <col min="13841" max="13869" width="2.6328125" style="239" customWidth="1"/>
    <col min="13870" max="14080" width="9" style="239"/>
    <col min="14081" max="14081" width="1.08984375" style="239" customWidth="1"/>
    <col min="14082" max="14094" width="2.6328125" style="239" customWidth="1"/>
    <col min="14095" max="14096" width="26.6328125" style="239" customWidth="1"/>
    <col min="14097" max="14125" width="2.6328125" style="239" customWidth="1"/>
    <col min="14126" max="14336" width="9" style="239"/>
    <col min="14337" max="14337" width="1.08984375" style="239" customWidth="1"/>
    <col min="14338" max="14350" width="2.6328125" style="239" customWidth="1"/>
    <col min="14351" max="14352" width="26.6328125" style="239" customWidth="1"/>
    <col min="14353" max="14381" width="2.6328125" style="239" customWidth="1"/>
    <col min="14382" max="14592" width="9" style="239"/>
    <col min="14593" max="14593" width="1.08984375" style="239" customWidth="1"/>
    <col min="14594" max="14606" width="2.6328125" style="239" customWidth="1"/>
    <col min="14607" max="14608" width="26.6328125" style="239" customWidth="1"/>
    <col min="14609" max="14637" width="2.6328125" style="239" customWidth="1"/>
    <col min="14638" max="14848" width="9" style="239"/>
    <col min="14849" max="14849" width="1.08984375" style="239" customWidth="1"/>
    <col min="14850" max="14862" width="2.6328125" style="239" customWidth="1"/>
    <col min="14863" max="14864" width="26.6328125" style="239" customWidth="1"/>
    <col min="14865" max="14893" width="2.6328125" style="239" customWidth="1"/>
    <col min="14894" max="15104" width="9" style="239"/>
    <col min="15105" max="15105" width="1.08984375" style="239" customWidth="1"/>
    <col min="15106" max="15118" width="2.6328125" style="239" customWidth="1"/>
    <col min="15119" max="15120" width="26.6328125" style="239" customWidth="1"/>
    <col min="15121" max="15149" width="2.6328125" style="239" customWidth="1"/>
    <col min="15150" max="15360" width="9" style="239"/>
    <col min="15361" max="15361" width="1.08984375" style="239" customWidth="1"/>
    <col min="15362" max="15374" width="2.6328125" style="239" customWidth="1"/>
    <col min="15375" max="15376" width="26.6328125" style="239" customWidth="1"/>
    <col min="15377" max="15405" width="2.6328125" style="239" customWidth="1"/>
    <col min="15406" max="15616" width="9" style="239"/>
    <col min="15617" max="15617" width="1.08984375" style="239" customWidth="1"/>
    <col min="15618" max="15630" width="2.6328125" style="239" customWidth="1"/>
    <col min="15631" max="15632" width="26.6328125" style="239" customWidth="1"/>
    <col min="15633" max="15661" width="2.6328125" style="239" customWidth="1"/>
    <col min="15662" max="15872" width="9" style="239"/>
    <col min="15873" max="15873" width="1.08984375" style="239" customWidth="1"/>
    <col min="15874" max="15886" width="2.6328125" style="239" customWidth="1"/>
    <col min="15887" max="15888" width="26.6328125" style="239" customWidth="1"/>
    <col min="15889" max="15917" width="2.6328125" style="239" customWidth="1"/>
    <col min="15918" max="16128" width="9" style="239"/>
    <col min="16129" max="16129" width="1.08984375" style="239" customWidth="1"/>
    <col min="16130" max="16142" width="2.6328125" style="239" customWidth="1"/>
    <col min="16143" max="16144" width="26.6328125" style="239" customWidth="1"/>
    <col min="16145" max="16173" width="2.6328125" style="239" customWidth="1"/>
    <col min="16174" max="16384" width="9" style="239"/>
  </cols>
  <sheetData>
    <row r="1" spans="1:16" s="284" customFormat="1" ht="33" customHeight="1">
      <c r="A1" s="2552" t="s">
        <v>508</v>
      </c>
      <c r="B1" s="2552"/>
      <c r="C1" s="2552"/>
      <c r="D1" s="2552"/>
      <c r="E1" s="2552"/>
      <c r="F1" s="2552"/>
      <c r="G1" s="2552"/>
      <c r="H1" s="2552"/>
      <c r="I1" s="2552"/>
      <c r="J1" s="2552"/>
      <c r="K1" s="326"/>
      <c r="L1" s="326"/>
      <c r="M1" s="326"/>
      <c r="N1" s="326"/>
      <c r="O1" s="326"/>
      <c r="P1" s="326" t="s">
        <v>361</v>
      </c>
    </row>
    <row r="2" spans="1:16" s="284" customFormat="1" ht="21.75" customHeight="1">
      <c r="A2" s="289"/>
      <c r="B2" s="2553"/>
      <c r="C2" s="2541"/>
      <c r="D2" s="2541"/>
      <c r="E2" s="2541"/>
      <c r="F2" s="2541"/>
      <c r="G2" s="2541"/>
      <c r="H2" s="2541"/>
      <c r="I2" s="2541"/>
      <c r="J2" s="2541"/>
      <c r="K2" s="2541"/>
      <c r="L2" s="2541"/>
      <c r="M2" s="2541"/>
      <c r="N2" s="2541"/>
      <c r="O2" s="2541"/>
      <c r="P2" s="2541"/>
    </row>
    <row r="3" spans="1:16" s="257" customFormat="1" ht="21" customHeight="1">
      <c r="B3" s="1856" t="s">
        <v>493</v>
      </c>
      <c r="C3" s="1856"/>
      <c r="D3" s="1856"/>
      <c r="E3" s="1856"/>
      <c r="F3" s="1856"/>
      <c r="G3" s="1856"/>
      <c r="H3" s="1856"/>
      <c r="I3" s="1856"/>
      <c r="J3" s="1856"/>
      <c r="K3" s="1856"/>
      <c r="L3" s="1856"/>
      <c r="M3" s="1856"/>
      <c r="N3" s="1856"/>
      <c r="O3" s="1856"/>
      <c r="P3" s="1856"/>
    </row>
    <row r="4" spans="1:16" s="284" customFormat="1" ht="27" customHeight="1" thickBot="1">
      <c r="A4" s="288"/>
      <c r="B4" s="2554"/>
      <c r="C4" s="2555"/>
      <c r="D4" s="2555"/>
      <c r="E4" s="2555"/>
      <c r="F4" s="2555"/>
      <c r="G4" s="2555"/>
      <c r="H4" s="2555"/>
      <c r="I4" s="2555"/>
      <c r="J4" s="2555"/>
      <c r="K4" s="2555"/>
      <c r="L4" s="2555"/>
      <c r="M4" s="2555"/>
      <c r="N4" s="2555"/>
      <c r="O4" s="2555"/>
      <c r="P4" s="2555"/>
    </row>
    <row r="5" spans="1:16" s="284" customFormat="1" ht="36" customHeight="1">
      <c r="A5" s="288"/>
      <c r="B5" s="2556" t="s">
        <v>44</v>
      </c>
      <c r="C5" s="2557"/>
      <c r="D5" s="2557"/>
      <c r="E5" s="2557"/>
      <c r="F5" s="2557"/>
      <c r="G5" s="2557"/>
      <c r="H5" s="2557"/>
      <c r="I5" s="2557"/>
      <c r="J5" s="2557"/>
      <c r="K5" s="2557"/>
      <c r="L5" s="2557"/>
      <c r="M5" s="2557"/>
      <c r="N5" s="2558"/>
      <c r="O5" s="2559"/>
      <c r="P5" s="2560"/>
    </row>
    <row r="6" spans="1:16" s="284" customFormat="1" ht="36" customHeight="1">
      <c r="B6" s="2561" t="s">
        <v>73</v>
      </c>
      <c r="C6" s="2562"/>
      <c r="D6" s="2562"/>
      <c r="E6" s="2562"/>
      <c r="F6" s="2562"/>
      <c r="G6" s="2562"/>
      <c r="H6" s="2562"/>
      <c r="I6" s="2562"/>
      <c r="J6" s="2562"/>
      <c r="K6" s="2562"/>
      <c r="L6" s="2562"/>
      <c r="M6" s="2562"/>
      <c r="N6" s="2563"/>
      <c r="O6" s="2564" t="s">
        <v>373</v>
      </c>
      <c r="P6" s="2565"/>
    </row>
    <row r="7" spans="1:16" ht="36" customHeight="1">
      <c r="B7" s="1869" t="s">
        <v>413</v>
      </c>
      <c r="C7" s="1870"/>
      <c r="D7" s="1870"/>
      <c r="E7" s="1870"/>
      <c r="F7" s="1870"/>
      <c r="G7" s="1870"/>
      <c r="H7" s="1870"/>
      <c r="I7" s="1870"/>
      <c r="J7" s="1870"/>
      <c r="K7" s="1870"/>
      <c r="L7" s="1870"/>
      <c r="M7" s="1870"/>
      <c r="N7" s="1871"/>
      <c r="O7" s="1872" t="s">
        <v>412</v>
      </c>
      <c r="P7" s="1873"/>
    </row>
    <row r="8" spans="1:16" ht="21" customHeight="1">
      <c r="B8" s="1874" t="s">
        <v>177</v>
      </c>
      <c r="C8" s="1875"/>
      <c r="D8" s="1875"/>
      <c r="E8" s="1875"/>
      <c r="F8" s="1875"/>
      <c r="G8" s="1875" t="s">
        <v>178</v>
      </c>
      <c r="H8" s="1875"/>
      <c r="I8" s="1875"/>
      <c r="J8" s="1875"/>
      <c r="K8" s="1875"/>
      <c r="L8" s="1875"/>
      <c r="M8" s="1875"/>
      <c r="N8" s="1875"/>
      <c r="O8" s="1876" t="s">
        <v>411</v>
      </c>
      <c r="P8" s="1879" t="s">
        <v>410</v>
      </c>
    </row>
    <row r="9" spans="1:16" ht="21" customHeight="1">
      <c r="B9" s="1874"/>
      <c r="C9" s="1875"/>
      <c r="D9" s="1875"/>
      <c r="E9" s="1875"/>
      <c r="F9" s="1875"/>
      <c r="G9" s="1875"/>
      <c r="H9" s="1875"/>
      <c r="I9" s="1875"/>
      <c r="J9" s="1875"/>
      <c r="K9" s="1875"/>
      <c r="L9" s="1875"/>
      <c r="M9" s="1875"/>
      <c r="N9" s="1875"/>
      <c r="O9" s="1877"/>
      <c r="P9" s="1879"/>
    </row>
    <row r="10" spans="1:16" ht="21" customHeight="1">
      <c r="B10" s="1874"/>
      <c r="C10" s="1875"/>
      <c r="D10" s="1875"/>
      <c r="E10" s="1875"/>
      <c r="F10" s="1875"/>
      <c r="G10" s="1875"/>
      <c r="H10" s="1875"/>
      <c r="I10" s="1875"/>
      <c r="J10" s="1875"/>
      <c r="K10" s="1875"/>
      <c r="L10" s="1875"/>
      <c r="M10" s="1875"/>
      <c r="N10" s="1875"/>
      <c r="O10" s="1878"/>
      <c r="P10" s="1879"/>
    </row>
    <row r="11" spans="1:16" ht="21" customHeight="1">
      <c r="B11" s="1880"/>
      <c r="C11" s="1881"/>
      <c r="D11" s="1881"/>
      <c r="E11" s="1881"/>
      <c r="F11" s="1881"/>
      <c r="G11" s="1881"/>
      <c r="H11" s="1881"/>
      <c r="I11" s="1881"/>
      <c r="J11" s="1881"/>
      <c r="K11" s="1881"/>
      <c r="L11" s="1881"/>
      <c r="M11" s="1881"/>
      <c r="N11" s="1881"/>
      <c r="O11" s="281"/>
      <c r="P11" s="256"/>
    </row>
    <row r="12" spans="1:16" ht="21" customHeight="1">
      <c r="B12" s="1880"/>
      <c r="C12" s="1881"/>
      <c r="D12" s="1881"/>
      <c r="E12" s="1881"/>
      <c r="F12" s="1881"/>
      <c r="G12" s="1881"/>
      <c r="H12" s="1881"/>
      <c r="I12" s="1881"/>
      <c r="J12" s="1881"/>
      <c r="K12" s="1881"/>
      <c r="L12" s="1881"/>
      <c r="M12" s="1881"/>
      <c r="N12" s="1881"/>
      <c r="O12" s="281"/>
      <c r="P12" s="256"/>
    </row>
    <row r="13" spans="1:16" ht="21" customHeight="1">
      <c r="B13" s="1880"/>
      <c r="C13" s="1881"/>
      <c r="D13" s="1881"/>
      <c r="E13" s="1881"/>
      <c r="F13" s="1881"/>
      <c r="G13" s="1881"/>
      <c r="H13" s="1881"/>
      <c r="I13" s="1881"/>
      <c r="J13" s="1881"/>
      <c r="K13" s="1881"/>
      <c r="L13" s="1881"/>
      <c r="M13" s="1881"/>
      <c r="N13" s="1881"/>
      <c r="O13" s="281"/>
      <c r="P13" s="256"/>
    </row>
    <row r="14" spans="1:16" ht="21" customHeight="1">
      <c r="B14" s="1880"/>
      <c r="C14" s="1881"/>
      <c r="D14" s="1881"/>
      <c r="E14" s="1881"/>
      <c r="F14" s="1881"/>
      <c r="G14" s="1881"/>
      <c r="H14" s="1881"/>
      <c r="I14" s="1881"/>
      <c r="J14" s="1881"/>
      <c r="K14" s="1881"/>
      <c r="L14" s="1881"/>
      <c r="M14" s="1881"/>
      <c r="N14" s="1881"/>
      <c r="O14" s="281"/>
      <c r="P14" s="254"/>
    </row>
    <row r="15" spans="1:16" ht="21" customHeight="1">
      <c r="B15" s="1880"/>
      <c r="C15" s="1881"/>
      <c r="D15" s="1881"/>
      <c r="E15" s="1881"/>
      <c r="F15" s="1881"/>
      <c r="G15" s="1881"/>
      <c r="H15" s="1881"/>
      <c r="I15" s="1881"/>
      <c r="J15" s="1881"/>
      <c r="K15" s="1881"/>
      <c r="L15" s="1881"/>
      <c r="M15" s="1881"/>
      <c r="N15" s="1881"/>
      <c r="O15" s="281"/>
      <c r="P15" s="254"/>
    </row>
    <row r="16" spans="1:16" ht="21" customHeight="1">
      <c r="B16" s="1880"/>
      <c r="C16" s="1881"/>
      <c r="D16" s="1881"/>
      <c r="E16" s="1881"/>
      <c r="F16" s="1881"/>
      <c r="G16" s="1881"/>
      <c r="H16" s="1881"/>
      <c r="I16" s="1881"/>
      <c r="J16" s="1881"/>
      <c r="K16" s="1881"/>
      <c r="L16" s="1881"/>
      <c r="M16" s="1881"/>
      <c r="N16" s="1881"/>
      <c r="O16" s="281"/>
      <c r="P16" s="254"/>
    </row>
    <row r="17" spans="2:16" ht="21" customHeight="1">
      <c r="B17" s="1880"/>
      <c r="C17" s="1881"/>
      <c r="D17" s="1881"/>
      <c r="E17" s="1881"/>
      <c r="F17" s="1881"/>
      <c r="G17" s="1881"/>
      <c r="H17" s="1881"/>
      <c r="I17" s="1881"/>
      <c r="J17" s="1881"/>
      <c r="K17" s="1881"/>
      <c r="L17" s="1881"/>
      <c r="M17" s="1881"/>
      <c r="N17" s="1881"/>
      <c r="O17" s="281"/>
      <c r="P17" s="254"/>
    </row>
    <row r="18" spans="2:16" ht="21" customHeight="1">
      <c r="B18" s="1880"/>
      <c r="C18" s="1881"/>
      <c r="D18" s="1881"/>
      <c r="E18" s="1881"/>
      <c r="F18" s="1881"/>
      <c r="G18" s="1881"/>
      <c r="H18" s="1881"/>
      <c r="I18" s="1881"/>
      <c r="J18" s="1881"/>
      <c r="K18" s="1881"/>
      <c r="L18" s="1881"/>
      <c r="M18" s="1881"/>
      <c r="N18" s="1881"/>
      <c r="O18" s="281"/>
      <c r="P18" s="254"/>
    </row>
    <row r="19" spans="2:16" ht="21" customHeight="1">
      <c r="B19" s="1880"/>
      <c r="C19" s="1881"/>
      <c r="D19" s="1881"/>
      <c r="E19" s="1881"/>
      <c r="F19" s="1881"/>
      <c r="G19" s="1881"/>
      <c r="H19" s="1881"/>
      <c r="I19" s="1881"/>
      <c r="J19" s="1881"/>
      <c r="K19" s="1881"/>
      <c r="L19" s="1881"/>
      <c r="M19" s="1881"/>
      <c r="N19" s="1881"/>
      <c r="O19" s="281"/>
      <c r="P19" s="254"/>
    </row>
    <row r="20" spans="2:16" ht="21" customHeight="1">
      <c r="B20" s="1883"/>
      <c r="C20" s="1884"/>
      <c r="D20" s="1884"/>
      <c r="E20" s="1884"/>
      <c r="F20" s="1884"/>
      <c r="G20" s="1884"/>
      <c r="H20" s="1884"/>
      <c r="I20" s="1884"/>
      <c r="J20" s="1884"/>
      <c r="K20" s="1884"/>
      <c r="L20" s="1884"/>
      <c r="M20" s="1884"/>
      <c r="N20" s="1884"/>
      <c r="O20" s="278"/>
      <c r="P20" s="252"/>
    </row>
    <row r="21" spans="2:16" ht="21" customHeight="1">
      <c r="B21" s="1883"/>
      <c r="C21" s="1884"/>
      <c r="D21" s="1884"/>
      <c r="E21" s="1884"/>
      <c r="F21" s="1884"/>
      <c r="G21" s="1884"/>
      <c r="H21" s="1884"/>
      <c r="I21" s="1884"/>
      <c r="J21" s="1884"/>
      <c r="K21" s="1884"/>
      <c r="L21" s="1884"/>
      <c r="M21" s="1884"/>
      <c r="N21" s="1884"/>
      <c r="O21" s="278"/>
      <c r="P21" s="252"/>
    </row>
    <row r="22" spans="2:16" ht="21" customHeight="1" thickBot="1">
      <c r="B22" s="1885"/>
      <c r="C22" s="1886"/>
      <c r="D22" s="1886"/>
      <c r="E22" s="1886"/>
      <c r="F22" s="1886"/>
      <c r="G22" s="1886"/>
      <c r="H22" s="1886"/>
      <c r="I22" s="1886"/>
      <c r="J22" s="1886"/>
      <c r="K22" s="1886"/>
      <c r="L22" s="1886"/>
      <c r="M22" s="1886"/>
      <c r="N22" s="1886"/>
      <c r="O22" s="279"/>
      <c r="P22" s="250"/>
    </row>
    <row r="23" spans="2:16" ht="6.5" customHeight="1" thickBot="1">
      <c r="B23" s="245"/>
      <c r="C23" s="245"/>
      <c r="D23" s="245"/>
      <c r="E23" s="245"/>
      <c r="F23" s="245"/>
      <c r="G23" s="245"/>
      <c r="H23" s="245"/>
      <c r="I23" s="245"/>
      <c r="J23" s="245"/>
      <c r="K23" s="245"/>
      <c r="L23" s="245"/>
      <c r="M23" s="245"/>
      <c r="N23" s="245"/>
      <c r="O23" s="245"/>
      <c r="P23" s="245"/>
    </row>
    <row r="24" spans="2:16" ht="21" customHeight="1">
      <c r="B24" s="1887" t="s">
        <v>409</v>
      </c>
      <c r="C24" s="1888"/>
      <c r="D24" s="1888"/>
      <c r="E24" s="1888"/>
      <c r="F24" s="1888"/>
      <c r="G24" s="1888"/>
      <c r="H24" s="1888"/>
      <c r="I24" s="1888"/>
      <c r="J24" s="2568"/>
      <c r="K24" s="2568"/>
      <c r="L24" s="2568"/>
      <c r="M24" s="2568"/>
      <c r="N24" s="2569"/>
      <c r="O24" s="1895" t="s">
        <v>408</v>
      </c>
      <c r="P24" s="249"/>
    </row>
    <row r="25" spans="2:16" ht="42.75" customHeight="1">
      <c r="B25" s="1891"/>
      <c r="C25" s="1892"/>
      <c r="D25" s="1892"/>
      <c r="E25" s="1892"/>
      <c r="F25" s="1892"/>
      <c r="G25" s="1892"/>
      <c r="H25" s="1892"/>
      <c r="I25" s="1892"/>
      <c r="J25" s="2570"/>
      <c r="K25" s="2570"/>
      <c r="L25" s="2570"/>
      <c r="M25" s="2570"/>
      <c r="N25" s="2571"/>
      <c r="O25" s="2572"/>
      <c r="P25" s="248" t="s">
        <v>407</v>
      </c>
    </row>
    <row r="26" spans="2:16" ht="24.75" customHeight="1" thickBot="1">
      <c r="B26" s="1897"/>
      <c r="C26" s="1898"/>
      <c r="D26" s="1898"/>
      <c r="E26" s="1898"/>
      <c r="F26" s="1898"/>
      <c r="G26" s="1898"/>
      <c r="H26" s="1898"/>
      <c r="I26" s="1898"/>
      <c r="J26" s="2573"/>
      <c r="K26" s="2573"/>
      <c r="L26" s="2573"/>
      <c r="M26" s="2573"/>
      <c r="N26" s="2574"/>
      <c r="O26" s="247"/>
      <c r="P26" s="246"/>
    </row>
    <row r="27" spans="2:16" ht="7.5" customHeight="1">
      <c r="B27" s="245"/>
      <c r="C27" s="245"/>
      <c r="D27" s="245"/>
      <c r="E27" s="245"/>
      <c r="F27" s="245"/>
      <c r="G27" s="245"/>
      <c r="H27" s="245"/>
      <c r="I27" s="245"/>
      <c r="J27" s="318"/>
      <c r="K27" s="318"/>
      <c r="L27" s="318"/>
      <c r="M27" s="318"/>
      <c r="N27" s="318"/>
      <c r="O27" s="243"/>
      <c r="P27" s="243"/>
    </row>
    <row r="28" spans="2:16" ht="27" customHeight="1">
      <c r="B28" s="1901" t="s">
        <v>406</v>
      </c>
      <c r="C28" s="2567"/>
      <c r="D28" s="2567"/>
      <c r="E28" s="2567"/>
      <c r="F28" s="2567"/>
      <c r="G28" s="2567"/>
      <c r="H28" s="2567"/>
      <c r="I28" s="2567"/>
      <c r="J28" s="2567"/>
      <c r="K28" s="2567"/>
      <c r="L28" s="2567"/>
      <c r="M28" s="2567"/>
      <c r="N28" s="2567"/>
      <c r="O28" s="2567"/>
      <c r="P28" s="2567"/>
    </row>
    <row r="29" spans="2:16" ht="20.25" customHeight="1">
      <c r="B29" s="1901" t="s">
        <v>405</v>
      </c>
      <c r="C29" s="2567"/>
      <c r="D29" s="2567"/>
      <c r="E29" s="2567"/>
      <c r="F29" s="2567"/>
      <c r="G29" s="2567"/>
      <c r="H29" s="2567"/>
      <c r="I29" s="2567"/>
      <c r="J29" s="2567"/>
      <c r="K29" s="2567"/>
      <c r="L29" s="2567"/>
      <c r="M29" s="2567"/>
      <c r="N29" s="2567"/>
      <c r="O29" s="2567"/>
      <c r="P29" s="2567"/>
    </row>
    <row r="30" spans="2:16" ht="6" customHeight="1">
      <c r="B30" s="280"/>
      <c r="C30" s="317"/>
      <c r="D30" s="317"/>
      <c r="E30" s="317"/>
      <c r="F30" s="317"/>
      <c r="G30" s="317"/>
      <c r="H30" s="317"/>
      <c r="I30" s="317"/>
      <c r="J30" s="317"/>
      <c r="K30" s="317"/>
      <c r="L30" s="317"/>
      <c r="M30" s="317"/>
      <c r="N30" s="317"/>
      <c r="O30" s="317"/>
      <c r="P30" s="317"/>
    </row>
    <row r="31" spans="2:16" ht="21" customHeight="1">
      <c r="B31" s="2566" t="s">
        <v>492</v>
      </c>
      <c r="C31" s="2567"/>
      <c r="D31" s="2567"/>
      <c r="E31" s="2567"/>
      <c r="F31" s="2567"/>
      <c r="G31" s="2567"/>
      <c r="H31" s="2567"/>
      <c r="I31" s="2567"/>
      <c r="J31" s="2567"/>
      <c r="K31" s="2567"/>
      <c r="L31" s="2567"/>
      <c r="M31" s="2567"/>
      <c r="N31" s="2567"/>
      <c r="O31" s="2567"/>
      <c r="P31" s="2567"/>
    </row>
    <row r="32" spans="2:16" ht="21" customHeight="1">
      <c r="B32" s="2567"/>
      <c r="C32" s="2567"/>
      <c r="D32" s="2567"/>
      <c r="E32" s="2567"/>
      <c r="F32" s="2567"/>
      <c r="G32" s="2567"/>
      <c r="H32" s="2567"/>
      <c r="I32" s="2567"/>
      <c r="J32" s="2567"/>
      <c r="K32" s="2567"/>
      <c r="L32" s="2567"/>
      <c r="M32" s="2567"/>
      <c r="N32" s="2567"/>
      <c r="O32" s="2567"/>
      <c r="P32" s="2567"/>
    </row>
    <row r="33" spans="2:16" ht="21" customHeight="1">
      <c r="B33" s="2567"/>
      <c r="C33" s="2567"/>
      <c r="D33" s="2567"/>
      <c r="E33" s="2567"/>
      <c r="F33" s="2567"/>
      <c r="G33" s="2567"/>
      <c r="H33" s="2567"/>
      <c r="I33" s="2567"/>
      <c r="J33" s="2567"/>
      <c r="K33" s="2567"/>
      <c r="L33" s="2567"/>
      <c r="M33" s="2567"/>
      <c r="N33" s="2567"/>
      <c r="O33" s="2567"/>
      <c r="P33" s="2567"/>
    </row>
    <row r="34" spans="2:16" ht="21" customHeight="1">
      <c r="B34" s="2567"/>
      <c r="C34" s="2567"/>
      <c r="D34" s="2567"/>
      <c r="E34" s="2567"/>
      <c r="F34" s="2567"/>
      <c r="G34" s="2567"/>
      <c r="H34" s="2567"/>
      <c r="I34" s="2567"/>
      <c r="J34" s="2567"/>
      <c r="K34" s="2567"/>
      <c r="L34" s="2567"/>
      <c r="M34" s="2567"/>
      <c r="N34" s="2567"/>
      <c r="O34" s="2567"/>
      <c r="P34" s="2567"/>
    </row>
    <row r="35" spans="2:16" ht="21" customHeight="1">
      <c r="B35" s="2567"/>
      <c r="C35" s="2567"/>
      <c r="D35" s="2567"/>
      <c r="E35" s="2567"/>
      <c r="F35" s="2567"/>
      <c r="G35" s="2567"/>
      <c r="H35" s="2567"/>
      <c r="I35" s="2567"/>
      <c r="J35" s="2567"/>
      <c r="K35" s="2567"/>
      <c r="L35" s="2567"/>
      <c r="M35" s="2567"/>
      <c r="N35" s="2567"/>
      <c r="O35" s="2567"/>
      <c r="P35" s="2567"/>
    </row>
    <row r="36" spans="2:16" ht="21" customHeight="1">
      <c r="B36" s="240"/>
      <c r="C36" s="240"/>
      <c r="D36" s="240"/>
      <c r="E36" s="240"/>
      <c r="F36" s="240"/>
      <c r="G36" s="240"/>
      <c r="H36" s="240"/>
      <c r="I36" s="240"/>
      <c r="J36" s="240"/>
      <c r="K36" s="240"/>
      <c r="L36" s="240"/>
      <c r="M36" s="240"/>
      <c r="N36" s="240"/>
      <c r="O36" s="240"/>
      <c r="P36" s="240"/>
    </row>
    <row r="37" spans="2:16" ht="21" customHeight="1">
      <c r="B37" s="240"/>
      <c r="C37" s="240"/>
      <c r="D37" s="240"/>
      <c r="E37" s="240"/>
      <c r="F37" s="240"/>
      <c r="G37" s="240"/>
      <c r="H37" s="240"/>
      <c r="I37" s="240"/>
      <c r="J37" s="240"/>
      <c r="K37" s="240"/>
      <c r="L37" s="240"/>
      <c r="M37" s="240"/>
      <c r="N37" s="240"/>
      <c r="O37" s="240"/>
      <c r="P37" s="240"/>
    </row>
    <row r="38" spans="2:16" ht="21" customHeight="1">
      <c r="B38" s="240"/>
      <c r="C38" s="240"/>
      <c r="D38" s="240"/>
      <c r="E38" s="240"/>
      <c r="F38" s="240"/>
      <c r="G38" s="240"/>
      <c r="H38" s="240"/>
      <c r="I38" s="240"/>
      <c r="J38" s="240"/>
      <c r="K38" s="240"/>
      <c r="L38" s="240"/>
      <c r="M38" s="240"/>
      <c r="N38" s="240"/>
      <c r="O38" s="240"/>
      <c r="P38" s="240"/>
    </row>
    <row r="39" spans="2:16" ht="21" customHeight="1">
      <c r="B39" s="240"/>
      <c r="C39" s="240"/>
      <c r="D39" s="240"/>
      <c r="E39" s="240"/>
      <c r="F39" s="240"/>
      <c r="G39" s="240"/>
      <c r="H39" s="240"/>
      <c r="I39" s="240"/>
      <c r="J39" s="240"/>
      <c r="K39" s="240"/>
      <c r="L39" s="240"/>
      <c r="M39" s="240"/>
      <c r="N39" s="240"/>
      <c r="O39" s="240"/>
      <c r="P39" s="240"/>
    </row>
    <row r="40" spans="2:16" ht="21" customHeight="1">
      <c r="B40" s="240"/>
      <c r="C40" s="240"/>
      <c r="D40" s="240"/>
      <c r="E40" s="240"/>
      <c r="F40" s="240"/>
      <c r="G40" s="240"/>
      <c r="H40" s="240"/>
      <c r="I40" s="240"/>
      <c r="J40" s="240"/>
      <c r="K40" s="240"/>
      <c r="L40" s="240"/>
      <c r="M40" s="240"/>
      <c r="N40" s="240"/>
      <c r="O40" s="240"/>
      <c r="P40" s="240"/>
    </row>
    <row r="41" spans="2:16" ht="16.5" customHeight="1">
      <c r="B41" s="240"/>
      <c r="C41" s="240"/>
      <c r="D41" s="240"/>
      <c r="E41" s="240"/>
      <c r="F41" s="240"/>
      <c r="G41" s="240"/>
      <c r="H41" s="240"/>
      <c r="I41" s="240"/>
      <c r="J41" s="240"/>
      <c r="K41" s="240"/>
      <c r="L41" s="240"/>
      <c r="M41" s="240"/>
      <c r="N41" s="240"/>
      <c r="O41" s="240"/>
      <c r="P41" s="240"/>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A1:J1"/>
    <mergeCell ref="B2:P2"/>
    <mergeCell ref="B3:P3"/>
    <mergeCell ref="B4:P4"/>
    <mergeCell ref="B5:N5"/>
    <mergeCell ref="O5:P5"/>
  </mergeCells>
  <phoneticPr fontId="4"/>
  <pageMargins left="0.7" right="0.7" top="0.75" bottom="0.75" header="0.3" footer="0.3"/>
  <pageSetup paperSize="9" scale="9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D3CB7-926C-4A53-89C0-5E501AA3F961}">
  <sheetPr>
    <tabColor theme="4"/>
  </sheetPr>
  <dimension ref="A1:L36"/>
  <sheetViews>
    <sheetView view="pageBreakPreview" zoomScaleNormal="100" zoomScaleSheetLayoutView="100" workbookViewId="0">
      <selection activeCell="J3" sqref="J3"/>
    </sheetView>
  </sheetViews>
  <sheetFormatPr defaultRowHeight="13"/>
  <cols>
    <col min="1" max="1" width="1.1796875" style="804" customWidth="1"/>
    <col min="2" max="2" width="21.81640625" style="804" customWidth="1"/>
    <col min="3" max="3" width="10.6328125" style="804" customWidth="1"/>
    <col min="4" max="4" width="16.6328125" style="804" customWidth="1"/>
    <col min="5" max="5" width="19.08984375" style="804" customWidth="1"/>
    <col min="6" max="6" width="13.90625" style="804" customWidth="1"/>
    <col min="7" max="7" width="12" style="804" customWidth="1"/>
    <col min="8" max="8" width="5.453125" style="804" customWidth="1"/>
    <col min="9" max="9" width="3.90625" style="804" customWidth="1"/>
    <col min="10" max="10" width="9.08984375" style="804" customWidth="1"/>
    <col min="11" max="11" width="1.08984375" style="804" customWidth="1"/>
    <col min="12" max="12" width="2.7265625" style="804" customWidth="1"/>
    <col min="13" max="259" width="8.7265625" style="804"/>
    <col min="260" max="260" width="1.1796875" style="804" customWidth="1"/>
    <col min="261" max="262" width="17" style="804" customWidth="1"/>
    <col min="263" max="263" width="16.6328125" style="804" customWidth="1"/>
    <col min="264" max="264" width="19.08984375" style="804" customWidth="1"/>
    <col min="265" max="265" width="16.453125" style="804" customWidth="1"/>
    <col min="266" max="266" width="16.6328125" style="804" customWidth="1"/>
    <col min="267" max="267" width="4.08984375" style="804" customWidth="1"/>
    <col min="268" max="268" width="2.7265625" style="804" customWidth="1"/>
    <col min="269" max="515" width="8.7265625" style="804"/>
    <col min="516" max="516" width="1.1796875" style="804" customWidth="1"/>
    <col min="517" max="518" width="17" style="804" customWidth="1"/>
    <col min="519" max="519" width="16.6328125" style="804" customWidth="1"/>
    <col min="520" max="520" width="19.08984375" style="804" customWidth="1"/>
    <col min="521" max="521" width="16.453125" style="804" customWidth="1"/>
    <col min="522" max="522" width="16.6328125" style="804" customWidth="1"/>
    <col min="523" max="523" width="4.08984375" style="804" customWidth="1"/>
    <col min="524" max="524" width="2.7265625" style="804" customWidth="1"/>
    <col min="525" max="771" width="8.7265625" style="804"/>
    <col min="772" max="772" width="1.1796875" style="804" customWidth="1"/>
    <col min="773" max="774" width="17" style="804" customWidth="1"/>
    <col min="775" max="775" width="16.6328125" style="804" customWidth="1"/>
    <col min="776" max="776" width="19.08984375" style="804" customWidth="1"/>
    <col min="777" max="777" width="16.453125" style="804" customWidth="1"/>
    <col min="778" max="778" width="16.6328125" style="804" customWidth="1"/>
    <col min="779" max="779" width="4.08984375" style="804" customWidth="1"/>
    <col min="780" max="780" width="2.7265625" style="804" customWidth="1"/>
    <col min="781" max="1027" width="8.7265625" style="804"/>
    <col min="1028" max="1028" width="1.1796875" style="804" customWidth="1"/>
    <col min="1029" max="1030" width="17" style="804" customWidth="1"/>
    <col min="1031" max="1031" width="16.6328125" style="804" customWidth="1"/>
    <col min="1032" max="1032" width="19.08984375" style="804" customWidth="1"/>
    <col min="1033" max="1033" width="16.453125" style="804" customWidth="1"/>
    <col min="1034" max="1034" width="16.6328125" style="804" customWidth="1"/>
    <col min="1035" max="1035" width="4.08984375" style="804" customWidth="1"/>
    <col min="1036" max="1036" width="2.7265625" style="804" customWidth="1"/>
    <col min="1037" max="1283" width="8.7265625" style="804"/>
    <col min="1284" max="1284" width="1.1796875" style="804" customWidth="1"/>
    <col min="1285" max="1286" width="17" style="804" customWidth="1"/>
    <col min="1287" max="1287" width="16.6328125" style="804" customWidth="1"/>
    <col min="1288" max="1288" width="19.08984375" style="804" customWidth="1"/>
    <col min="1289" max="1289" width="16.453125" style="804" customWidth="1"/>
    <col min="1290" max="1290" width="16.6328125" style="804" customWidth="1"/>
    <col min="1291" max="1291" width="4.08984375" style="804" customWidth="1"/>
    <col min="1292" max="1292" width="2.7265625" style="804" customWidth="1"/>
    <col min="1293" max="1539" width="8.7265625" style="804"/>
    <col min="1540" max="1540" width="1.1796875" style="804" customWidth="1"/>
    <col min="1541" max="1542" width="17" style="804" customWidth="1"/>
    <col min="1543" max="1543" width="16.6328125" style="804" customWidth="1"/>
    <col min="1544" max="1544" width="19.08984375" style="804" customWidth="1"/>
    <col min="1545" max="1545" width="16.453125" style="804" customWidth="1"/>
    <col min="1546" max="1546" width="16.6328125" style="804" customWidth="1"/>
    <col min="1547" max="1547" width="4.08984375" style="804" customWidth="1"/>
    <col min="1548" max="1548" width="2.7265625" style="804" customWidth="1"/>
    <col min="1549" max="1795" width="8.7265625" style="804"/>
    <col min="1796" max="1796" width="1.1796875" style="804" customWidth="1"/>
    <col min="1797" max="1798" width="17" style="804" customWidth="1"/>
    <col min="1799" max="1799" width="16.6328125" style="804" customWidth="1"/>
    <col min="1800" max="1800" width="19.08984375" style="804" customWidth="1"/>
    <col min="1801" max="1801" width="16.453125" style="804" customWidth="1"/>
    <col min="1802" max="1802" width="16.6328125" style="804" customWidth="1"/>
    <col min="1803" max="1803" width="4.08984375" style="804" customWidth="1"/>
    <col min="1804" max="1804" width="2.7265625" style="804" customWidth="1"/>
    <col min="1805" max="2051" width="8.7265625" style="804"/>
    <col min="2052" max="2052" width="1.1796875" style="804" customWidth="1"/>
    <col min="2053" max="2054" width="17" style="804" customWidth="1"/>
    <col min="2055" max="2055" width="16.6328125" style="804" customWidth="1"/>
    <col min="2056" max="2056" width="19.08984375" style="804" customWidth="1"/>
    <col min="2057" max="2057" width="16.453125" style="804" customWidth="1"/>
    <col min="2058" max="2058" width="16.6328125" style="804" customWidth="1"/>
    <col min="2059" max="2059" width="4.08984375" style="804" customWidth="1"/>
    <col min="2060" max="2060" width="2.7265625" style="804" customWidth="1"/>
    <col min="2061" max="2307" width="8.7265625" style="804"/>
    <col min="2308" max="2308" width="1.1796875" style="804" customWidth="1"/>
    <col min="2309" max="2310" width="17" style="804" customWidth="1"/>
    <col min="2311" max="2311" width="16.6328125" style="804" customWidth="1"/>
    <col min="2312" max="2312" width="19.08984375" style="804" customWidth="1"/>
    <col min="2313" max="2313" width="16.453125" style="804" customWidth="1"/>
    <col min="2314" max="2314" width="16.6328125" style="804" customWidth="1"/>
    <col min="2315" max="2315" width="4.08984375" style="804" customWidth="1"/>
    <col min="2316" max="2316" width="2.7265625" style="804" customWidth="1"/>
    <col min="2317" max="2563" width="8.7265625" style="804"/>
    <col min="2564" max="2564" width="1.1796875" style="804" customWidth="1"/>
    <col min="2565" max="2566" width="17" style="804" customWidth="1"/>
    <col min="2567" max="2567" width="16.6328125" style="804" customWidth="1"/>
    <col min="2568" max="2568" width="19.08984375" style="804" customWidth="1"/>
    <col min="2569" max="2569" width="16.453125" style="804" customWidth="1"/>
    <col min="2570" max="2570" width="16.6328125" style="804" customWidth="1"/>
    <col min="2571" max="2571" width="4.08984375" style="804" customWidth="1"/>
    <col min="2572" max="2572" width="2.7265625" style="804" customWidth="1"/>
    <col min="2573" max="2819" width="8.7265625" style="804"/>
    <col min="2820" max="2820" width="1.1796875" style="804" customWidth="1"/>
    <col min="2821" max="2822" width="17" style="804" customWidth="1"/>
    <col min="2823" max="2823" width="16.6328125" style="804" customWidth="1"/>
    <col min="2824" max="2824" width="19.08984375" style="804" customWidth="1"/>
    <col min="2825" max="2825" width="16.453125" style="804" customWidth="1"/>
    <col min="2826" max="2826" width="16.6328125" style="804" customWidth="1"/>
    <col min="2827" max="2827" width="4.08984375" style="804" customWidth="1"/>
    <col min="2828" max="2828" width="2.7265625" style="804" customWidth="1"/>
    <col min="2829" max="3075" width="8.7265625" style="804"/>
    <col min="3076" max="3076" width="1.1796875" style="804" customWidth="1"/>
    <col min="3077" max="3078" width="17" style="804" customWidth="1"/>
    <col min="3079" max="3079" width="16.6328125" style="804" customWidth="1"/>
    <col min="3080" max="3080" width="19.08984375" style="804" customWidth="1"/>
    <col min="3081" max="3081" width="16.453125" style="804" customWidth="1"/>
    <col min="3082" max="3082" width="16.6328125" style="804" customWidth="1"/>
    <col min="3083" max="3083" width="4.08984375" style="804" customWidth="1"/>
    <col min="3084" max="3084" width="2.7265625" style="804" customWidth="1"/>
    <col min="3085" max="3331" width="8.7265625" style="804"/>
    <col min="3332" max="3332" width="1.1796875" style="804" customWidth="1"/>
    <col min="3333" max="3334" width="17" style="804" customWidth="1"/>
    <col min="3335" max="3335" width="16.6328125" style="804" customWidth="1"/>
    <col min="3336" max="3336" width="19.08984375" style="804" customWidth="1"/>
    <col min="3337" max="3337" width="16.453125" style="804" customWidth="1"/>
    <col min="3338" max="3338" width="16.6328125" style="804" customWidth="1"/>
    <col min="3339" max="3339" width="4.08984375" style="804" customWidth="1"/>
    <col min="3340" max="3340" width="2.7265625" style="804" customWidth="1"/>
    <col min="3341" max="3587" width="8.7265625" style="804"/>
    <col min="3588" max="3588" width="1.1796875" style="804" customWidth="1"/>
    <col min="3589" max="3590" width="17" style="804" customWidth="1"/>
    <col min="3591" max="3591" width="16.6328125" style="804" customWidth="1"/>
    <col min="3592" max="3592" width="19.08984375" style="804" customWidth="1"/>
    <col min="3593" max="3593" width="16.453125" style="804" customWidth="1"/>
    <col min="3594" max="3594" width="16.6328125" style="804" customWidth="1"/>
    <col min="3595" max="3595" width="4.08984375" style="804" customWidth="1"/>
    <col min="3596" max="3596" width="2.7265625" style="804" customWidth="1"/>
    <col min="3597" max="3843" width="8.7265625" style="804"/>
    <col min="3844" max="3844" width="1.1796875" style="804" customWidth="1"/>
    <col min="3845" max="3846" width="17" style="804" customWidth="1"/>
    <col min="3847" max="3847" width="16.6328125" style="804" customWidth="1"/>
    <col min="3848" max="3848" width="19.08984375" style="804" customWidth="1"/>
    <col min="3849" max="3849" width="16.453125" style="804" customWidth="1"/>
    <col min="3850" max="3850" width="16.6328125" style="804" customWidth="1"/>
    <col min="3851" max="3851" width="4.08984375" style="804" customWidth="1"/>
    <col min="3852" max="3852" width="2.7265625" style="804" customWidth="1"/>
    <col min="3853" max="4099" width="8.7265625" style="804"/>
    <col min="4100" max="4100" width="1.1796875" style="804" customWidth="1"/>
    <col min="4101" max="4102" width="17" style="804" customWidth="1"/>
    <col min="4103" max="4103" width="16.6328125" style="804" customWidth="1"/>
    <col min="4104" max="4104" width="19.08984375" style="804" customWidth="1"/>
    <col min="4105" max="4105" width="16.453125" style="804" customWidth="1"/>
    <col min="4106" max="4106" width="16.6328125" style="804" customWidth="1"/>
    <col min="4107" max="4107" width="4.08984375" style="804" customWidth="1"/>
    <col min="4108" max="4108" width="2.7265625" style="804" customWidth="1"/>
    <col min="4109" max="4355" width="8.7265625" style="804"/>
    <col min="4356" max="4356" width="1.1796875" style="804" customWidth="1"/>
    <col min="4357" max="4358" width="17" style="804" customWidth="1"/>
    <col min="4359" max="4359" width="16.6328125" style="804" customWidth="1"/>
    <col min="4360" max="4360" width="19.08984375" style="804" customWidth="1"/>
    <col min="4361" max="4361" width="16.453125" style="804" customWidth="1"/>
    <col min="4362" max="4362" width="16.6328125" style="804" customWidth="1"/>
    <col min="4363" max="4363" width="4.08984375" style="804" customWidth="1"/>
    <col min="4364" max="4364" width="2.7265625" style="804" customWidth="1"/>
    <col min="4365" max="4611" width="8.7265625" style="804"/>
    <col min="4612" max="4612" width="1.1796875" style="804" customWidth="1"/>
    <col min="4613" max="4614" width="17" style="804" customWidth="1"/>
    <col min="4615" max="4615" width="16.6328125" style="804" customWidth="1"/>
    <col min="4616" max="4616" width="19.08984375" style="804" customWidth="1"/>
    <col min="4617" max="4617" width="16.453125" style="804" customWidth="1"/>
    <col min="4618" max="4618" width="16.6328125" style="804" customWidth="1"/>
    <col min="4619" max="4619" width="4.08984375" style="804" customWidth="1"/>
    <col min="4620" max="4620" width="2.7265625" style="804" customWidth="1"/>
    <col min="4621" max="4867" width="8.7265625" style="804"/>
    <col min="4868" max="4868" width="1.1796875" style="804" customWidth="1"/>
    <col min="4869" max="4870" width="17" style="804" customWidth="1"/>
    <col min="4871" max="4871" width="16.6328125" style="804" customWidth="1"/>
    <col min="4872" max="4872" width="19.08984375" style="804" customWidth="1"/>
    <col min="4873" max="4873" width="16.453125" style="804" customWidth="1"/>
    <col min="4874" max="4874" width="16.6328125" style="804" customWidth="1"/>
    <col min="4875" max="4875" width="4.08984375" style="804" customWidth="1"/>
    <col min="4876" max="4876" width="2.7265625" style="804" customWidth="1"/>
    <col min="4877" max="5123" width="8.7265625" style="804"/>
    <col min="5124" max="5124" width="1.1796875" style="804" customWidth="1"/>
    <col min="5125" max="5126" width="17" style="804" customWidth="1"/>
    <col min="5127" max="5127" width="16.6328125" style="804" customWidth="1"/>
    <col min="5128" max="5128" width="19.08984375" style="804" customWidth="1"/>
    <col min="5129" max="5129" width="16.453125" style="804" customWidth="1"/>
    <col min="5130" max="5130" width="16.6328125" style="804" customWidth="1"/>
    <col min="5131" max="5131" width="4.08984375" style="804" customWidth="1"/>
    <col min="5132" max="5132" width="2.7265625" style="804" customWidth="1"/>
    <col min="5133" max="5379" width="8.7265625" style="804"/>
    <col min="5380" max="5380" width="1.1796875" style="804" customWidth="1"/>
    <col min="5381" max="5382" width="17" style="804" customWidth="1"/>
    <col min="5383" max="5383" width="16.6328125" style="804" customWidth="1"/>
    <col min="5384" max="5384" width="19.08984375" style="804" customWidth="1"/>
    <col min="5385" max="5385" width="16.453125" style="804" customWidth="1"/>
    <col min="5386" max="5386" width="16.6328125" style="804" customWidth="1"/>
    <col min="5387" max="5387" width="4.08984375" style="804" customWidth="1"/>
    <col min="5388" max="5388" width="2.7265625" style="804" customWidth="1"/>
    <col min="5389" max="5635" width="8.7265625" style="804"/>
    <col min="5636" max="5636" width="1.1796875" style="804" customWidth="1"/>
    <col min="5637" max="5638" width="17" style="804" customWidth="1"/>
    <col min="5639" max="5639" width="16.6328125" style="804" customWidth="1"/>
    <col min="5640" max="5640" width="19.08984375" style="804" customWidth="1"/>
    <col min="5641" max="5641" width="16.453125" style="804" customWidth="1"/>
    <col min="5642" max="5642" width="16.6328125" style="804" customWidth="1"/>
    <col min="5643" max="5643" width="4.08984375" style="804" customWidth="1"/>
    <col min="5644" max="5644" width="2.7265625" style="804" customWidth="1"/>
    <col min="5645" max="5891" width="8.7265625" style="804"/>
    <col min="5892" max="5892" width="1.1796875" style="804" customWidth="1"/>
    <col min="5893" max="5894" width="17" style="804" customWidth="1"/>
    <col min="5895" max="5895" width="16.6328125" style="804" customWidth="1"/>
    <col min="5896" max="5896" width="19.08984375" style="804" customWidth="1"/>
    <col min="5897" max="5897" width="16.453125" style="804" customWidth="1"/>
    <col min="5898" max="5898" width="16.6328125" style="804" customWidth="1"/>
    <col min="5899" max="5899" width="4.08984375" style="804" customWidth="1"/>
    <col min="5900" max="5900" width="2.7265625" style="804" customWidth="1"/>
    <col min="5901" max="6147" width="8.7265625" style="804"/>
    <col min="6148" max="6148" width="1.1796875" style="804" customWidth="1"/>
    <col min="6149" max="6150" width="17" style="804" customWidth="1"/>
    <col min="6151" max="6151" width="16.6328125" style="804" customWidth="1"/>
    <col min="6152" max="6152" width="19.08984375" style="804" customWidth="1"/>
    <col min="6153" max="6153" width="16.453125" style="804" customWidth="1"/>
    <col min="6154" max="6154" width="16.6328125" style="804" customWidth="1"/>
    <col min="6155" max="6155" width="4.08984375" style="804" customWidth="1"/>
    <col min="6156" max="6156" width="2.7265625" style="804" customWidth="1"/>
    <col min="6157" max="6403" width="8.7265625" style="804"/>
    <col min="6404" max="6404" width="1.1796875" style="804" customWidth="1"/>
    <col min="6405" max="6406" width="17" style="804" customWidth="1"/>
    <col min="6407" max="6407" width="16.6328125" style="804" customWidth="1"/>
    <col min="6408" max="6408" width="19.08984375" style="804" customWidth="1"/>
    <col min="6409" max="6409" width="16.453125" style="804" customWidth="1"/>
    <col min="6410" max="6410" width="16.6328125" style="804" customWidth="1"/>
    <col min="6411" max="6411" width="4.08984375" style="804" customWidth="1"/>
    <col min="6412" max="6412" width="2.7265625" style="804" customWidth="1"/>
    <col min="6413" max="6659" width="8.7265625" style="804"/>
    <col min="6660" max="6660" width="1.1796875" style="804" customWidth="1"/>
    <col min="6661" max="6662" width="17" style="804" customWidth="1"/>
    <col min="6663" max="6663" width="16.6328125" style="804" customWidth="1"/>
    <col min="6664" max="6664" width="19.08984375" style="804" customWidth="1"/>
    <col min="6665" max="6665" width="16.453125" style="804" customWidth="1"/>
    <col min="6666" max="6666" width="16.6328125" style="804" customWidth="1"/>
    <col min="6667" max="6667" width="4.08984375" style="804" customWidth="1"/>
    <col min="6668" max="6668" width="2.7265625" style="804" customWidth="1"/>
    <col min="6669" max="6915" width="8.7265625" style="804"/>
    <col min="6916" max="6916" width="1.1796875" style="804" customWidth="1"/>
    <col min="6917" max="6918" width="17" style="804" customWidth="1"/>
    <col min="6919" max="6919" width="16.6328125" style="804" customWidth="1"/>
    <col min="6920" max="6920" width="19.08984375" style="804" customWidth="1"/>
    <col min="6921" max="6921" width="16.453125" style="804" customWidth="1"/>
    <col min="6922" max="6922" width="16.6328125" style="804" customWidth="1"/>
    <col min="6923" max="6923" width="4.08984375" style="804" customWidth="1"/>
    <col min="6924" max="6924" width="2.7265625" style="804" customWidth="1"/>
    <col min="6925" max="7171" width="8.7265625" style="804"/>
    <col min="7172" max="7172" width="1.1796875" style="804" customWidth="1"/>
    <col min="7173" max="7174" width="17" style="804" customWidth="1"/>
    <col min="7175" max="7175" width="16.6328125" style="804" customWidth="1"/>
    <col min="7176" max="7176" width="19.08984375" style="804" customWidth="1"/>
    <col min="7177" max="7177" width="16.453125" style="804" customWidth="1"/>
    <col min="7178" max="7178" width="16.6328125" style="804" customWidth="1"/>
    <col min="7179" max="7179" width="4.08984375" style="804" customWidth="1"/>
    <col min="7180" max="7180" width="2.7265625" style="804" customWidth="1"/>
    <col min="7181" max="7427" width="8.7265625" style="804"/>
    <col min="7428" max="7428" width="1.1796875" style="804" customWidth="1"/>
    <col min="7429" max="7430" width="17" style="804" customWidth="1"/>
    <col min="7431" max="7431" width="16.6328125" style="804" customWidth="1"/>
    <col min="7432" max="7432" width="19.08984375" style="804" customWidth="1"/>
    <col min="7433" max="7433" width="16.453125" style="804" customWidth="1"/>
    <col min="7434" max="7434" width="16.6328125" style="804" customWidth="1"/>
    <col min="7435" max="7435" width="4.08984375" style="804" customWidth="1"/>
    <col min="7436" max="7436" width="2.7265625" style="804" customWidth="1"/>
    <col min="7437" max="7683" width="8.7265625" style="804"/>
    <col min="7684" max="7684" width="1.1796875" style="804" customWidth="1"/>
    <col min="7685" max="7686" width="17" style="804" customWidth="1"/>
    <col min="7687" max="7687" width="16.6328125" style="804" customWidth="1"/>
    <col min="7688" max="7688" width="19.08984375" style="804" customWidth="1"/>
    <col min="7689" max="7689" width="16.453125" style="804" customWidth="1"/>
    <col min="7690" max="7690" width="16.6328125" style="804" customWidth="1"/>
    <col min="7691" max="7691" width="4.08984375" style="804" customWidth="1"/>
    <col min="7692" max="7692" width="2.7265625" style="804" customWidth="1"/>
    <col min="7693" max="7939" width="8.7265625" style="804"/>
    <col min="7940" max="7940" width="1.1796875" style="804" customWidth="1"/>
    <col min="7941" max="7942" width="17" style="804" customWidth="1"/>
    <col min="7943" max="7943" width="16.6328125" style="804" customWidth="1"/>
    <col min="7944" max="7944" width="19.08984375" style="804" customWidth="1"/>
    <col min="7945" max="7945" width="16.453125" style="804" customWidth="1"/>
    <col min="7946" max="7946" width="16.6328125" style="804" customWidth="1"/>
    <col min="7947" max="7947" width="4.08984375" style="804" customWidth="1"/>
    <col min="7948" max="7948" width="2.7265625" style="804" customWidth="1"/>
    <col min="7949" max="8195" width="8.7265625" style="804"/>
    <col min="8196" max="8196" width="1.1796875" style="804" customWidth="1"/>
    <col min="8197" max="8198" width="17" style="804" customWidth="1"/>
    <col min="8199" max="8199" width="16.6328125" style="804" customWidth="1"/>
    <col min="8200" max="8200" width="19.08984375" style="804" customWidth="1"/>
    <col min="8201" max="8201" width="16.453125" style="804" customWidth="1"/>
    <col min="8202" max="8202" width="16.6328125" style="804" customWidth="1"/>
    <col min="8203" max="8203" width="4.08984375" style="804" customWidth="1"/>
    <col min="8204" max="8204" width="2.7265625" style="804" customWidth="1"/>
    <col min="8205" max="8451" width="8.7265625" style="804"/>
    <col min="8452" max="8452" width="1.1796875" style="804" customWidth="1"/>
    <col min="8453" max="8454" width="17" style="804" customWidth="1"/>
    <col min="8455" max="8455" width="16.6328125" style="804" customWidth="1"/>
    <col min="8456" max="8456" width="19.08984375" style="804" customWidth="1"/>
    <col min="8457" max="8457" width="16.453125" style="804" customWidth="1"/>
    <col min="8458" max="8458" width="16.6328125" style="804" customWidth="1"/>
    <col min="8459" max="8459" width="4.08984375" style="804" customWidth="1"/>
    <col min="8460" max="8460" width="2.7265625" style="804" customWidth="1"/>
    <col min="8461" max="8707" width="8.7265625" style="804"/>
    <col min="8708" max="8708" width="1.1796875" style="804" customWidth="1"/>
    <col min="8709" max="8710" width="17" style="804" customWidth="1"/>
    <col min="8711" max="8711" width="16.6328125" style="804" customWidth="1"/>
    <col min="8712" max="8712" width="19.08984375" style="804" customWidth="1"/>
    <col min="8713" max="8713" width="16.453125" style="804" customWidth="1"/>
    <col min="8714" max="8714" width="16.6328125" style="804" customWidth="1"/>
    <col min="8715" max="8715" width="4.08984375" style="804" customWidth="1"/>
    <col min="8716" max="8716" width="2.7265625" style="804" customWidth="1"/>
    <col min="8717" max="8963" width="8.7265625" style="804"/>
    <col min="8964" max="8964" width="1.1796875" style="804" customWidth="1"/>
    <col min="8965" max="8966" width="17" style="804" customWidth="1"/>
    <col min="8967" max="8967" width="16.6328125" style="804" customWidth="1"/>
    <col min="8968" max="8968" width="19.08984375" style="804" customWidth="1"/>
    <col min="8969" max="8969" width="16.453125" style="804" customWidth="1"/>
    <col min="8970" max="8970" width="16.6328125" style="804" customWidth="1"/>
    <col min="8971" max="8971" width="4.08984375" style="804" customWidth="1"/>
    <col min="8972" max="8972" width="2.7265625" style="804" customWidth="1"/>
    <col min="8973" max="9219" width="8.7265625" style="804"/>
    <col min="9220" max="9220" width="1.1796875" style="804" customWidth="1"/>
    <col min="9221" max="9222" width="17" style="804" customWidth="1"/>
    <col min="9223" max="9223" width="16.6328125" style="804" customWidth="1"/>
    <col min="9224" max="9224" width="19.08984375" style="804" customWidth="1"/>
    <col min="9225" max="9225" width="16.453125" style="804" customWidth="1"/>
    <col min="9226" max="9226" width="16.6328125" style="804" customWidth="1"/>
    <col min="9227" max="9227" width="4.08984375" style="804" customWidth="1"/>
    <col min="9228" max="9228" width="2.7265625" style="804" customWidth="1"/>
    <col min="9229" max="9475" width="8.7265625" style="804"/>
    <col min="9476" max="9476" width="1.1796875" style="804" customWidth="1"/>
    <col min="9477" max="9478" width="17" style="804" customWidth="1"/>
    <col min="9479" max="9479" width="16.6328125" style="804" customWidth="1"/>
    <col min="9480" max="9480" width="19.08984375" style="804" customWidth="1"/>
    <col min="9481" max="9481" width="16.453125" style="804" customWidth="1"/>
    <col min="9482" max="9482" width="16.6328125" style="804" customWidth="1"/>
    <col min="9483" max="9483" width="4.08984375" style="804" customWidth="1"/>
    <col min="9484" max="9484" width="2.7265625" style="804" customWidth="1"/>
    <col min="9485" max="9731" width="8.7265625" style="804"/>
    <col min="9732" max="9732" width="1.1796875" style="804" customWidth="1"/>
    <col min="9733" max="9734" width="17" style="804" customWidth="1"/>
    <col min="9735" max="9735" width="16.6328125" style="804" customWidth="1"/>
    <col min="9736" max="9736" width="19.08984375" style="804" customWidth="1"/>
    <col min="9737" max="9737" width="16.453125" style="804" customWidth="1"/>
    <col min="9738" max="9738" width="16.6328125" style="804" customWidth="1"/>
    <col min="9739" max="9739" width="4.08984375" style="804" customWidth="1"/>
    <col min="9740" max="9740" width="2.7265625" style="804" customWidth="1"/>
    <col min="9741" max="9987" width="8.7265625" style="804"/>
    <col min="9988" max="9988" width="1.1796875" style="804" customWidth="1"/>
    <col min="9989" max="9990" width="17" style="804" customWidth="1"/>
    <col min="9991" max="9991" width="16.6328125" style="804" customWidth="1"/>
    <col min="9992" max="9992" width="19.08984375" style="804" customWidth="1"/>
    <col min="9993" max="9993" width="16.453125" style="804" customWidth="1"/>
    <col min="9994" max="9994" width="16.6328125" style="804" customWidth="1"/>
    <col min="9995" max="9995" width="4.08984375" style="804" customWidth="1"/>
    <col min="9996" max="9996" width="2.7265625" style="804" customWidth="1"/>
    <col min="9997" max="10243" width="8.7265625" style="804"/>
    <col min="10244" max="10244" width="1.1796875" style="804" customWidth="1"/>
    <col min="10245" max="10246" width="17" style="804" customWidth="1"/>
    <col min="10247" max="10247" width="16.6328125" style="804" customWidth="1"/>
    <col min="10248" max="10248" width="19.08984375" style="804" customWidth="1"/>
    <col min="10249" max="10249" width="16.453125" style="804" customWidth="1"/>
    <col min="10250" max="10250" width="16.6328125" style="804" customWidth="1"/>
    <col min="10251" max="10251" width="4.08984375" style="804" customWidth="1"/>
    <col min="10252" max="10252" width="2.7265625" style="804" customWidth="1"/>
    <col min="10253" max="10499" width="8.7265625" style="804"/>
    <col min="10500" max="10500" width="1.1796875" style="804" customWidth="1"/>
    <col min="10501" max="10502" width="17" style="804" customWidth="1"/>
    <col min="10503" max="10503" width="16.6328125" style="804" customWidth="1"/>
    <col min="10504" max="10504" width="19.08984375" style="804" customWidth="1"/>
    <col min="10505" max="10505" width="16.453125" style="804" customWidth="1"/>
    <col min="10506" max="10506" width="16.6328125" style="804" customWidth="1"/>
    <col min="10507" max="10507" width="4.08984375" style="804" customWidth="1"/>
    <col min="10508" max="10508" width="2.7265625" style="804" customWidth="1"/>
    <col min="10509" max="10755" width="8.7265625" style="804"/>
    <col min="10756" max="10756" width="1.1796875" style="804" customWidth="1"/>
    <col min="10757" max="10758" width="17" style="804" customWidth="1"/>
    <col min="10759" max="10759" width="16.6328125" style="804" customWidth="1"/>
    <col min="10760" max="10760" width="19.08984375" style="804" customWidth="1"/>
    <col min="10761" max="10761" width="16.453125" style="804" customWidth="1"/>
    <col min="10762" max="10762" width="16.6328125" style="804" customWidth="1"/>
    <col min="10763" max="10763" width="4.08984375" style="804" customWidth="1"/>
    <col min="10764" max="10764" width="2.7265625" style="804" customWidth="1"/>
    <col min="10765" max="11011" width="8.7265625" style="804"/>
    <col min="11012" max="11012" width="1.1796875" style="804" customWidth="1"/>
    <col min="11013" max="11014" width="17" style="804" customWidth="1"/>
    <col min="11015" max="11015" width="16.6328125" style="804" customWidth="1"/>
    <col min="11016" max="11016" width="19.08984375" style="804" customWidth="1"/>
    <col min="11017" max="11017" width="16.453125" style="804" customWidth="1"/>
    <col min="11018" max="11018" width="16.6328125" style="804" customWidth="1"/>
    <col min="11019" max="11019" width="4.08984375" style="804" customWidth="1"/>
    <col min="11020" max="11020" width="2.7265625" style="804" customWidth="1"/>
    <col min="11021" max="11267" width="8.7265625" style="804"/>
    <col min="11268" max="11268" width="1.1796875" style="804" customWidth="1"/>
    <col min="11269" max="11270" width="17" style="804" customWidth="1"/>
    <col min="11271" max="11271" width="16.6328125" style="804" customWidth="1"/>
    <col min="11272" max="11272" width="19.08984375" style="804" customWidth="1"/>
    <col min="11273" max="11273" width="16.453125" style="804" customWidth="1"/>
    <col min="11274" max="11274" width="16.6328125" style="804" customWidth="1"/>
    <col min="11275" max="11275" width="4.08984375" style="804" customWidth="1"/>
    <col min="11276" max="11276" width="2.7265625" style="804" customWidth="1"/>
    <col min="11277" max="11523" width="8.7265625" style="804"/>
    <col min="11524" max="11524" width="1.1796875" style="804" customWidth="1"/>
    <col min="11525" max="11526" width="17" style="804" customWidth="1"/>
    <col min="11527" max="11527" width="16.6328125" style="804" customWidth="1"/>
    <col min="11528" max="11528" width="19.08984375" style="804" customWidth="1"/>
    <col min="11529" max="11529" width="16.453125" style="804" customWidth="1"/>
    <col min="11530" max="11530" width="16.6328125" style="804" customWidth="1"/>
    <col min="11531" max="11531" width="4.08984375" style="804" customWidth="1"/>
    <col min="11532" max="11532" width="2.7265625" style="804" customWidth="1"/>
    <col min="11533" max="11779" width="8.7265625" style="804"/>
    <col min="11780" max="11780" width="1.1796875" style="804" customWidth="1"/>
    <col min="11781" max="11782" width="17" style="804" customWidth="1"/>
    <col min="11783" max="11783" width="16.6328125" style="804" customWidth="1"/>
    <col min="11784" max="11784" width="19.08984375" style="804" customWidth="1"/>
    <col min="11785" max="11785" width="16.453125" style="804" customWidth="1"/>
    <col min="11786" max="11786" width="16.6328125" style="804" customWidth="1"/>
    <col min="11787" max="11787" width="4.08984375" style="804" customWidth="1"/>
    <col min="11788" max="11788" width="2.7265625" style="804" customWidth="1"/>
    <col min="11789" max="12035" width="8.7265625" style="804"/>
    <col min="12036" max="12036" width="1.1796875" style="804" customWidth="1"/>
    <col min="12037" max="12038" width="17" style="804" customWidth="1"/>
    <col min="12039" max="12039" width="16.6328125" style="804" customWidth="1"/>
    <col min="12040" max="12040" width="19.08984375" style="804" customWidth="1"/>
    <col min="12041" max="12041" width="16.453125" style="804" customWidth="1"/>
    <col min="12042" max="12042" width="16.6328125" style="804" customWidth="1"/>
    <col min="12043" max="12043" width="4.08984375" style="804" customWidth="1"/>
    <col min="12044" max="12044" width="2.7265625" style="804" customWidth="1"/>
    <col min="12045" max="12291" width="8.7265625" style="804"/>
    <col min="12292" max="12292" width="1.1796875" style="804" customWidth="1"/>
    <col min="12293" max="12294" width="17" style="804" customWidth="1"/>
    <col min="12295" max="12295" width="16.6328125" style="804" customWidth="1"/>
    <col min="12296" max="12296" width="19.08984375" style="804" customWidth="1"/>
    <col min="12297" max="12297" width="16.453125" style="804" customWidth="1"/>
    <col min="12298" max="12298" width="16.6328125" style="804" customWidth="1"/>
    <col min="12299" max="12299" width="4.08984375" style="804" customWidth="1"/>
    <col min="12300" max="12300" width="2.7265625" style="804" customWidth="1"/>
    <col min="12301" max="12547" width="8.7265625" style="804"/>
    <col min="12548" max="12548" width="1.1796875" style="804" customWidth="1"/>
    <col min="12549" max="12550" width="17" style="804" customWidth="1"/>
    <col min="12551" max="12551" width="16.6328125" style="804" customWidth="1"/>
    <col min="12552" max="12552" width="19.08984375" style="804" customWidth="1"/>
    <col min="12553" max="12553" width="16.453125" style="804" customWidth="1"/>
    <col min="12554" max="12554" width="16.6328125" style="804" customWidth="1"/>
    <col min="12555" max="12555" width="4.08984375" style="804" customWidth="1"/>
    <col min="12556" max="12556" width="2.7265625" style="804" customWidth="1"/>
    <col min="12557" max="12803" width="8.7265625" style="804"/>
    <col min="12804" max="12804" width="1.1796875" style="804" customWidth="1"/>
    <col min="12805" max="12806" width="17" style="804" customWidth="1"/>
    <col min="12807" max="12807" width="16.6328125" style="804" customWidth="1"/>
    <col min="12808" max="12808" width="19.08984375" style="804" customWidth="1"/>
    <col min="12809" max="12809" width="16.453125" style="804" customWidth="1"/>
    <col min="12810" max="12810" width="16.6328125" style="804" customWidth="1"/>
    <col min="12811" max="12811" width="4.08984375" style="804" customWidth="1"/>
    <col min="12812" max="12812" width="2.7265625" style="804" customWidth="1"/>
    <col min="12813" max="13059" width="8.7265625" style="804"/>
    <col min="13060" max="13060" width="1.1796875" style="804" customWidth="1"/>
    <col min="13061" max="13062" width="17" style="804" customWidth="1"/>
    <col min="13063" max="13063" width="16.6328125" style="804" customWidth="1"/>
    <col min="13064" max="13064" width="19.08984375" style="804" customWidth="1"/>
    <col min="13065" max="13065" width="16.453125" style="804" customWidth="1"/>
    <col min="13066" max="13066" width="16.6328125" style="804" customWidth="1"/>
    <col min="13067" max="13067" width="4.08984375" style="804" customWidth="1"/>
    <col min="13068" max="13068" width="2.7265625" style="804" customWidth="1"/>
    <col min="13069" max="13315" width="8.7265625" style="804"/>
    <col min="13316" max="13316" width="1.1796875" style="804" customWidth="1"/>
    <col min="13317" max="13318" width="17" style="804" customWidth="1"/>
    <col min="13319" max="13319" width="16.6328125" style="804" customWidth="1"/>
    <col min="13320" max="13320" width="19.08984375" style="804" customWidth="1"/>
    <col min="13321" max="13321" width="16.453125" style="804" customWidth="1"/>
    <col min="13322" max="13322" width="16.6328125" style="804" customWidth="1"/>
    <col min="13323" max="13323" width="4.08984375" style="804" customWidth="1"/>
    <col min="13324" max="13324" width="2.7265625" style="804" customWidth="1"/>
    <col min="13325" max="13571" width="8.7265625" style="804"/>
    <col min="13572" max="13572" width="1.1796875" style="804" customWidth="1"/>
    <col min="13573" max="13574" width="17" style="804" customWidth="1"/>
    <col min="13575" max="13575" width="16.6328125" style="804" customWidth="1"/>
    <col min="13576" max="13576" width="19.08984375" style="804" customWidth="1"/>
    <col min="13577" max="13577" width="16.453125" style="804" customWidth="1"/>
    <col min="13578" max="13578" width="16.6328125" style="804" customWidth="1"/>
    <col min="13579" max="13579" width="4.08984375" style="804" customWidth="1"/>
    <col min="13580" max="13580" width="2.7265625" style="804" customWidth="1"/>
    <col min="13581" max="13827" width="8.7265625" style="804"/>
    <col min="13828" max="13828" width="1.1796875" style="804" customWidth="1"/>
    <col min="13829" max="13830" width="17" style="804" customWidth="1"/>
    <col min="13831" max="13831" width="16.6328125" style="804" customWidth="1"/>
    <col min="13832" max="13832" width="19.08984375" style="804" customWidth="1"/>
    <col min="13833" max="13833" width="16.453125" style="804" customWidth="1"/>
    <col min="13834" max="13834" width="16.6328125" style="804" customWidth="1"/>
    <col min="13835" max="13835" width="4.08984375" style="804" customWidth="1"/>
    <col min="13836" max="13836" width="2.7265625" style="804" customWidth="1"/>
    <col min="13837" max="14083" width="8.7265625" style="804"/>
    <col min="14084" max="14084" width="1.1796875" style="804" customWidth="1"/>
    <col min="14085" max="14086" width="17" style="804" customWidth="1"/>
    <col min="14087" max="14087" width="16.6328125" style="804" customWidth="1"/>
    <col min="14088" max="14088" width="19.08984375" style="804" customWidth="1"/>
    <col min="14089" max="14089" width="16.453125" style="804" customWidth="1"/>
    <col min="14090" max="14090" width="16.6328125" style="804" customWidth="1"/>
    <col min="14091" max="14091" width="4.08984375" style="804" customWidth="1"/>
    <col min="14092" max="14092" width="2.7265625" style="804" customWidth="1"/>
    <col min="14093" max="14339" width="8.7265625" style="804"/>
    <col min="14340" max="14340" width="1.1796875" style="804" customWidth="1"/>
    <col min="14341" max="14342" width="17" style="804" customWidth="1"/>
    <col min="14343" max="14343" width="16.6328125" style="804" customWidth="1"/>
    <col min="14344" max="14344" width="19.08984375" style="804" customWidth="1"/>
    <col min="14345" max="14345" width="16.453125" style="804" customWidth="1"/>
    <col min="14346" max="14346" width="16.6328125" style="804" customWidth="1"/>
    <col min="14347" max="14347" width="4.08984375" style="804" customWidth="1"/>
    <col min="14348" max="14348" width="2.7265625" style="804" customWidth="1"/>
    <col min="14349" max="14595" width="8.7265625" style="804"/>
    <col min="14596" max="14596" width="1.1796875" style="804" customWidth="1"/>
    <col min="14597" max="14598" width="17" style="804" customWidth="1"/>
    <col min="14599" max="14599" width="16.6328125" style="804" customWidth="1"/>
    <col min="14600" max="14600" width="19.08984375" style="804" customWidth="1"/>
    <col min="14601" max="14601" width="16.453125" style="804" customWidth="1"/>
    <col min="14602" max="14602" width="16.6328125" style="804" customWidth="1"/>
    <col min="14603" max="14603" width="4.08984375" style="804" customWidth="1"/>
    <col min="14604" max="14604" width="2.7265625" style="804" customWidth="1"/>
    <col min="14605" max="14851" width="8.7265625" style="804"/>
    <col min="14852" max="14852" width="1.1796875" style="804" customWidth="1"/>
    <col min="14853" max="14854" width="17" style="804" customWidth="1"/>
    <col min="14855" max="14855" width="16.6328125" style="804" customWidth="1"/>
    <col min="14856" max="14856" width="19.08984375" style="804" customWidth="1"/>
    <col min="14857" max="14857" width="16.453125" style="804" customWidth="1"/>
    <col min="14858" max="14858" width="16.6328125" style="804" customWidth="1"/>
    <col min="14859" max="14859" width="4.08984375" style="804" customWidth="1"/>
    <col min="14860" max="14860" width="2.7265625" style="804" customWidth="1"/>
    <col min="14861" max="15107" width="8.7265625" style="804"/>
    <col min="15108" max="15108" width="1.1796875" style="804" customWidth="1"/>
    <col min="15109" max="15110" width="17" style="804" customWidth="1"/>
    <col min="15111" max="15111" width="16.6328125" style="804" customWidth="1"/>
    <col min="15112" max="15112" width="19.08984375" style="804" customWidth="1"/>
    <col min="15113" max="15113" width="16.453125" style="804" customWidth="1"/>
    <col min="15114" max="15114" width="16.6328125" style="804" customWidth="1"/>
    <col min="15115" max="15115" width="4.08984375" style="804" customWidth="1"/>
    <col min="15116" max="15116" width="2.7265625" style="804" customWidth="1"/>
    <col min="15117" max="15363" width="8.7265625" style="804"/>
    <col min="15364" max="15364" width="1.1796875" style="804" customWidth="1"/>
    <col min="15365" max="15366" width="17" style="804" customWidth="1"/>
    <col min="15367" max="15367" width="16.6328125" style="804" customWidth="1"/>
    <col min="15368" max="15368" width="19.08984375" style="804" customWidth="1"/>
    <col min="15369" max="15369" width="16.453125" style="804" customWidth="1"/>
    <col min="15370" max="15370" width="16.6328125" style="804" customWidth="1"/>
    <col min="15371" max="15371" width="4.08984375" style="804" customWidth="1"/>
    <col min="15372" max="15372" width="2.7265625" style="804" customWidth="1"/>
    <col min="15373" max="15619" width="8.7265625" style="804"/>
    <col min="15620" max="15620" width="1.1796875" style="804" customWidth="1"/>
    <col min="15621" max="15622" width="17" style="804" customWidth="1"/>
    <col min="15623" max="15623" width="16.6328125" style="804" customWidth="1"/>
    <col min="15624" max="15624" width="19.08984375" style="804" customWidth="1"/>
    <col min="15625" max="15625" width="16.453125" style="804" customWidth="1"/>
    <col min="15626" max="15626" width="16.6328125" style="804" customWidth="1"/>
    <col min="15627" max="15627" width="4.08984375" style="804" customWidth="1"/>
    <col min="15628" max="15628" width="2.7265625" style="804" customWidth="1"/>
    <col min="15629" max="15875" width="8.7265625" style="804"/>
    <col min="15876" max="15876" width="1.1796875" style="804" customWidth="1"/>
    <col min="15877" max="15878" width="17" style="804" customWidth="1"/>
    <col min="15879" max="15879" width="16.6328125" style="804" customWidth="1"/>
    <col min="15880" max="15880" width="19.08984375" style="804" customWidth="1"/>
    <col min="15881" max="15881" width="16.453125" style="804" customWidth="1"/>
    <col min="15882" max="15882" width="16.6328125" style="804" customWidth="1"/>
    <col min="15883" max="15883" width="4.08984375" style="804" customWidth="1"/>
    <col min="15884" max="15884" width="2.7265625" style="804" customWidth="1"/>
    <col min="15885" max="16131" width="8.7265625" style="804"/>
    <col min="16132" max="16132" width="1.1796875" style="804" customWidth="1"/>
    <col min="16133" max="16134" width="17" style="804" customWidth="1"/>
    <col min="16135" max="16135" width="16.6328125" style="804" customWidth="1"/>
    <col min="16136" max="16136" width="19.08984375" style="804" customWidth="1"/>
    <col min="16137" max="16137" width="16.453125" style="804" customWidth="1"/>
    <col min="16138" max="16138" width="16.6328125" style="804" customWidth="1"/>
    <col min="16139" max="16139" width="4.08984375" style="804" customWidth="1"/>
    <col min="16140" max="16140" width="2.7265625" style="804" customWidth="1"/>
    <col min="16141" max="16384" width="8.7265625" style="804"/>
  </cols>
  <sheetData>
    <row r="1" spans="1:11" ht="20.149999999999999" customHeight="1">
      <c r="A1" s="802"/>
      <c r="B1" s="1182" t="s">
        <v>996</v>
      </c>
      <c r="C1" s="803"/>
      <c r="D1" s="803"/>
      <c r="E1" s="803"/>
      <c r="F1" s="803"/>
      <c r="G1" s="803"/>
      <c r="H1" s="803"/>
      <c r="I1" s="803"/>
      <c r="J1" s="803"/>
    </row>
    <row r="2" spans="1:11" ht="20.149999999999999" customHeight="1">
      <c r="A2" s="802"/>
      <c r="B2" s="803"/>
      <c r="C2" s="803"/>
      <c r="D2" s="803"/>
      <c r="E2" s="803"/>
      <c r="F2" s="803"/>
      <c r="G2" s="803"/>
      <c r="H2" s="803"/>
      <c r="I2" s="803"/>
      <c r="J2" s="805" t="s">
        <v>1373</v>
      </c>
    </row>
    <row r="3" spans="1:11" ht="20.149999999999999" customHeight="1">
      <c r="A3" s="802"/>
      <c r="B3" s="803"/>
      <c r="C3" s="803"/>
      <c r="D3" s="803"/>
      <c r="E3" s="803"/>
      <c r="F3" s="803"/>
      <c r="G3" s="803"/>
      <c r="H3" s="803"/>
      <c r="I3" s="803"/>
      <c r="J3" s="805"/>
    </row>
    <row r="4" spans="1:11" ht="20.149999999999999" customHeight="1">
      <c r="A4" s="2576" t="s">
        <v>490</v>
      </c>
      <c r="B4" s="2576"/>
      <c r="C4" s="2576"/>
      <c r="D4" s="2576"/>
      <c r="E4" s="2576"/>
      <c r="F4" s="2576"/>
      <c r="G4" s="2576"/>
      <c r="H4" s="2576"/>
      <c r="I4" s="2576"/>
      <c r="J4" s="2576"/>
    </row>
    <row r="5" spans="1:11" ht="20.149999999999999" customHeight="1">
      <c r="A5" s="806"/>
      <c r="B5" s="806"/>
      <c r="C5" s="806"/>
      <c r="D5" s="806"/>
      <c r="E5" s="806"/>
      <c r="F5" s="806"/>
      <c r="G5" s="806"/>
      <c r="H5" s="806"/>
      <c r="I5" s="806"/>
      <c r="J5" s="806"/>
    </row>
    <row r="6" spans="1:11" ht="43.5" customHeight="1">
      <c r="A6" s="806"/>
      <c r="B6" s="807" t="s">
        <v>976</v>
      </c>
      <c r="C6" s="2577"/>
      <c r="D6" s="2578"/>
      <c r="E6" s="2578"/>
      <c r="F6" s="2578"/>
      <c r="G6" s="2578"/>
      <c r="H6" s="2578"/>
      <c r="I6" s="2578"/>
      <c r="J6" s="2579"/>
    </row>
    <row r="7" spans="1:11" ht="43.5" customHeight="1">
      <c r="A7" s="806"/>
      <c r="B7" s="808" t="s">
        <v>977</v>
      </c>
      <c r="C7" s="2577"/>
      <c r="D7" s="2578"/>
      <c r="E7" s="2578"/>
      <c r="F7" s="2578"/>
      <c r="G7" s="2578"/>
      <c r="H7" s="2578"/>
      <c r="I7" s="2578"/>
      <c r="J7" s="2579"/>
    </row>
    <row r="8" spans="1:11" ht="43.5" customHeight="1">
      <c r="A8" s="803"/>
      <c r="B8" s="809" t="s">
        <v>978</v>
      </c>
      <c r="C8" s="2580" t="s">
        <v>876</v>
      </c>
      <c r="D8" s="2581"/>
      <c r="E8" s="2581"/>
      <c r="F8" s="2581"/>
      <c r="G8" s="2581"/>
      <c r="H8" s="2581"/>
      <c r="I8" s="2581"/>
      <c r="J8" s="2582"/>
      <c r="K8" s="810"/>
    </row>
    <row r="9" spans="1:11" ht="19.5" customHeight="1">
      <c r="A9" s="803"/>
      <c r="B9" s="2583" t="s">
        <v>979</v>
      </c>
      <c r="C9" s="2577" t="s">
        <v>980</v>
      </c>
      <c r="D9" s="2578"/>
      <c r="E9" s="2578"/>
      <c r="F9" s="2578"/>
      <c r="G9" s="2578"/>
      <c r="H9" s="2578"/>
      <c r="I9" s="2578"/>
      <c r="J9" s="2579"/>
      <c r="K9" s="811"/>
    </row>
    <row r="10" spans="1:11" ht="40.5" customHeight="1">
      <c r="A10" s="803"/>
      <c r="B10" s="2584"/>
      <c r="C10" s="812" t="s">
        <v>177</v>
      </c>
      <c r="D10" s="812" t="s">
        <v>178</v>
      </c>
      <c r="E10" s="2575" t="s">
        <v>488</v>
      </c>
      <c r="F10" s="2575"/>
      <c r="G10" s="2575"/>
      <c r="H10" s="2586" t="s">
        <v>981</v>
      </c>
      <c r="I10" s="2586"/>
      <c r="J10" s="813" t="s">
        <v>982</v>
      </c>
    </row>
    <row r="11" spans="1:11" ht="19.5" customHeight="1">
      <c r="A11" s="803"/>
      <c r="B11" s="2584"/>
      <c r="C11" s="814"/>
      <c r="D11" s="814"/>
      <c r="E11" s="2575"/>
      <c r="F11" s="2575"/>
      <c r="G11" s="2575"/>
      <c r="H11" s="815"/>
      <c r="I11" s="816" t="s">
        <v>983</v>
      </c>
      <c r="J11" s="815"/>
    </row>
    <row r="12" spans="1:11" ht="19.5" customHeight="1">
      <c r="A12" s="803"/>
      <c r="B12" s="2584"/>
      <c r="C12" s="814"/>
      <c r="D12" s="814"/>
      <c r="E12" s="2575"/>
      <c r="F12" s="2575"/>
      <c r="G12" s="2575"/>
      <c r="H12" s="815"/>
      <c r="I12" s="816" t="s">
        <v>983</v>
      </c>
      <c r="J12" s="815"/>
    </row>
    <row r="13" spans="1:11" ht="19.5" customHeight="1">
      <c r="A13" s="803"/>
      <c r="B13" s="2584"/>
      <c r="C13" s="814"/>
      <c r="D13" s="814"/>
      <c r="E13" s="2575"/>
      <c r="F13" s="2575"/>
      <c r="G13" s="2575"/>
      <c r="H13" s="815"/>
      <c r="I13" s="816" t="s">
        <v>983</v>
      </c>
      <c r="J13" s="815"/>
    </row>
    <row r="14" spans="1:11" ht="19.5" customHeight="1">
      <c r="A14" s="803"/>
      <c r="B14" s="2584"/>
      <c r="C14" s="817"/>
      <c r="D14" s="818"/>
      <c r="E14" s="819"/>
      <c r="F14" s="819"/>
      <c r="G14" s="819"/>
      <c r="H14" s="820"/>
      <c r="I14" s="819"/>
      <c r="J14" s="821"/>
    </row>
    <row r="15" spans="1:11" ht="19.5" customHeight="1">
      <c r="A15" s="803"/>
      <c r="B15" s="2584"/>
      <c r="C15" s="817"/>
      <c r="D15" s="816"/>
      <c r="E15" s="816" t="s">
        <v>984</v>
      </c>
      <c r="F15" s="816" t="s">
        <v>985</v>
      </c>
      <c r="G15" s="816" t="s">
        <v>986</v>
      </c>
      <c r="H15" s="2587" t="s">
        <v>987</v>
      </c>
      <c r="I15" s="2588"/>
      <c r="J15" s="821"/>
    </row>
    <row r="16" spans="1:11" ht="19.5" customHeight="1" thickBot="1">
      <c r="A16" s="803"/>
      <c r="B16" s="2584"/>
      <c r="C16" s="817"/>
      <c r="D16" s="816" t="s">
        <v>448</v>
      </c>
      <c r="E16" s="822"/>
      <c r="F16" s="822"/>
      <c r="G16" s="823"/>
      <c r="H16" s="2589"/>
      <c r="I16" s="2590"/>
      <c r="J16" s="821"/>
    </row>
    <row r="17" spans="1:12" ht="19.5" customHeight="1" thickTop="1" thickBot="1">
      <c r="A17" s="803"/>
      <c r="B17" s="2584"/>
      <c r="C17" s="817"/>
      <c r="D17" s="812" t="s">
        <v>988</v>
      </c>
      <c r="E17" s="822"/>
      <c r="F17" s="824"/>
      <c r="G17" s="825"/>
      <c r="H17" s="2591"/>
      <c r="I17" s="2592"/>
      <c r="J17" s="821"/>
    </row>
    <row r="18" spans="1:12" ht="19.5" customHeight="1" thickTop="1">
      <c r="A18" s="803"/>
      <c r="B18" s="2584"/>
      <c r="C18" s="817"/>
      <c r="D18" s="826"/>
      <c r="E18" s="827"/>
      <c r="F18" s="827"/>
      <c r="G18" s="827"/>
      <c r="H18" s="828"/>
      <c r="I18" s="828"/>
      <c r="J18" s="821"/>
    </row>
    <row r="19" spans="1:12" ht="19.5" customHeight="1">
      <c r="A19" s="803"/>
      <c r="B19" s="2584"/>
      <c r="C19" s="2577" t="s">
        <v>489</v>
      </c>
      <c r="D19" s="2578"/>
      <c r="E19" s="2578"/>
      <c r="F19" s="2578"/>
      <c r="G19" s="2578"/>
      <c r="H19" s="2578"/>
      <c r="I19" s="2578"/>
      <c r="J19" s="2579"/>
    </row>
    <row r="20" spans="1:12" ht="40.5" customHeight="1">
      <c r="A20" s="803"/>
      <c r="B20" s="2584"/>
      <c r="C20" s="812" t="s">
        <v>177</v>
      </c>
      <c r="D20" s="812" t="s">
        <v>178</v>
      </c>
      <c r="E20" s="2575" t="s">
        <v>488</v>
      </c>
      <c r="F20" s="2575"/>
      <c r="G20" s="2575"/>
      <c r="H20" s="2586" t="s">
        <v>981</v>
      </c>
      <c r="I20" s="2586"/>
      <c r="J20" s="813" t="s">
        <v>982</v>
      </c>
    </row>
    <row r="21" spans="1:12" ht="19.5" customHeight="1">
      <c r="A21" s="803"/>
      <c r="B21" s="2584"/>
      <c r="C21" s="814"/>
      <c r="D21" s="814"/>
      <c r="E21" s="2575"/>
      <c r="F21" s="2575"/>
      <c r="G21" s="2575"/>
      <c r="H21" s="815"/>
      <c r="I21" s="816" t="s">
        <v>983</v>
      </c>
      <c r="J21" s="815"/>
      <c r="K21" s="811"/>
    </row>
    <row r="22" spans="1:12" ht="19.5" customHeight="1">
      <c r="A22" s="803"/>
      <c r="B22" s="2584"/>
      <c r="C22" s="814"/>
      <c r="D22" s="814"/>
      <c r="E22" s="2575"/>
      <c r="F22" s="2575"/>
      <c r="G22" s="2575"/>
      <c r="H22" s="815"/>
      <c r="I22" s="816" t="s">
        <v>983</v>
      </c>
      <c r="J22" s="815"/>
    </row>
    <row r="23" spans="1:12" ht="19.5" customHeight="1">
      <c r="A23" s="803"/>
      <c r="B23" s="2584"/>
      <c r="C23" s="814"/>
      <c r="D23" s="814"/>
      <c r="E23" s="2575"/>
      <c r="F23" s="2575"/>
      <c r="G23" s="2575"/>
      <c r="H23" s="815"/>
      <c r="I23" s="816" t="s">
        <v>983</v>
      </c>
      <c r="J23" s="815"/>
    </row>
    <row r="24" spans="1:12" ht="19.5" customHeight="1">
      <c r="A24" s="803"/>
      <c r="B24" s="2584"/>
      <c r="C24" s="829"/>
      <c r="D24" s="830"/>
      <c r="E24" s="831"/>
      <c r="F24" s="831"/>
      <c r="G24" s="831"/>
      <c r="H24" s="832"/>
      <c r="I24" s="831"/>
      <c r="J24" s="833"/>
    </row>
    <row r="25" spans="1:12" ht="19.5" customHeight="1">
      <c r="A25" s="803"/>
      <c r="B25" s="2584"/>
      <c r="C25" s="817"/>
      <c r="D25" s="816"/>
      <c r="E25" s="816" t="s">
        <v>984</v>
      </c>
      <c r="F25" s="816" t="s">
        <v>985</v>
      </c>
      <c r="G25" s="816" t="s">
        <v>986</v>
      </c>
      <c r="H25" s="2587" t="s">
        <v>987</v>
      </c>
      <c r="I25" s="2588"/>
      <c r="J25" s="821"/>
    </row>
    <row r="26" spans="1:12" ht="19.5" customHeight="1" thickBot="1">
      <c r="A26" s="803"/>
      <c r="B26" s="2584"/>
      <c r="C26" s="817"/>
      <c r="D26" s="816" t="s">
        <v>448</v>
      </c>
      <c r="E26" s="822"/>
      <c r="F26" s="822"/>
      <c r="G26" s="823"/>
      <c r="H26" s="2589"/>
      <c r="I26" s="2590"/>
      <c r="J26" s="821"/>
    </row>
    <row r="27" spans="1:12" ht="19.5" customHeight="1" thickTop="1" thickBot="1">
      <c r="A27" s="803"/>
      <c r="B27" s="2584"/>
      <c r="C27" s="817"/>
      <c r="D27" s="812" t="s">
        <v>988</v>
      </c>
      <c r="E27" s="822"/>
      <c r="F27" s="824"/>
      <c r="G27" s="825"/>
      <c r="H27" s="2591"/>
      <c r="I27" s="2592"/>
      <c r="J27" s="821"/>
    </row>
    <row r="28" spans="1:12" ht="19.5" customHeight="1" thickTop="1">
      <c r="A28" s="803"/>
      <c r="B28" s="2585"/>
      <c r="C28" s="834"/>
      <c r="D28" s="835"/>
      <c r="E28" s="836"/>
      <c r="F28" s="836"/>
      <c r="G28" s="836"/>
      <c r="H28" s="837"/>
      <c r="I28" s="836"/>
      <c r="J28" s="838"/>
    </row>
    <row r="29" spans="1:12" ht="19.5" customHeight="1">
      <c r="A29" s="803"/>
      <c r="B29" s="2596" t="s">
        <v>989</v>
      </c>
      <c r="C29" s="2598" t="s">
        <v>990</v>
      </c>
      <c r="D29" s="2594"/>
      <c r="E29" s="2594"/>
      <c r="F29" s="2594"/>
      <c r="G29" s="2599"/>
      <c r="H29" s="2603" t="s">
        <v>991</v>
      </c>
      <c r="I29" s="2604"/>
      <c r="J29" s="2605"/>
    </row>
    <row r="30" spans="1:12" ht="30.75" customHeight="1">
      <c r="A30" s="803"/>
      <c r="B30" s="2597"/>
      <c r="C30" s="2600"/>
      <c r="D30" s="2601"/>
      <c r="E30" s="2601"/>
      <c r="F30" s="2601"/>
      <c r="G30" s="2602"/>
      <c r="H30" s="2606"/>
      <c r="I30" s="2607"/>
      <c r="J30" s="2608"/>
    </row>
    <row r="31" spans="1:12" ht="6" customHeight="1">
      <c r="A31" s="803"/>
      <c r="B31" s="803"/>
      <c r="C31" s="803"/>
      <c r="D31" s="803"/>
      <c r="E31" s="803"/>
      <c r="F31" s="803"/>
      <c r="G31" s="803"/>
      <c r="H31" s="803"/>
      <c r="I31" s="803"/>
      <c r="J31" s="803"/>
    </row>
    <row r="32" spans="1:12" ht="64.5" customHeight="1">
      <c r="A32" s="803"/>
      <c r="B32" s="2593" t="s">
        <v>992</v>
      </c>
      <c r="C32" s="2593"/>
      <c r="D32" s="2593"/>
      <c r="E32" s="2593"/>
      <c r="F32" s="2593"/>
      <c r="G32" s="2593"/>
      <c r="H32" s="2593"/>
      <c r="I32" s="2593"/>
      <c r="J32" s="2593"/>
      <c r="K32" s="839"/>
      <c r="L32" s="839"/>
    </row>
    <row r="33" spans="1:12" ht="33.75" customHeight="1">
      <c r="A33" s="803"/>
      <c r="B33" s="2593" t="s">
        <v>993</v>
      </c>
      <c r="C33" s="2593"/>
      <c r="D33" s="2593"/>
      <c r="E33" s="2593"/>
      <c r="F33" s="2593"/>
      <c r="G33" s="2593"/>
      <c r="H33" s="2593"/>
      <c r="I33" s="2593"/>
      <c r="J33" s="2593"/>
      <c r="K33" s="839"/>
      <c r="L33" s="839"/>
    </row>
    <row r="34" spans="1:12" ht="17.25" customHeight="1">
      <c r="A34" s="803"/>
      <c r="B34" s="2594" t="s">
        <v>994</v>
      </c>
      <c r="C34" s="2594"/>
      <c r="D34" s="2594"/>
      <c r="E34" s="2594"/>
      <c r="F34" s="2594"/>
      <c r="G34" s="2594"/>
      <c r="H34" s="2594"/>
      <c r="I34" s="2594"/>
      <c r="J34" s="2594"/>
      <c r="K34" s="839"/>
      <c r="L34" s="839"/>
    </row>
    <row r="35" spans="1:12" ht="7.5" customHeight="1">
      <c r="A35" s="803"/>
      <c r="B35" s="2595"/>
      <c r="C35" s="2595"/>
      <c r="D35" s="2595"/>
      <c r="E35" s="2595"/>
      <c r="F35" s="2595"/>
      <c r="G35" s="2595"/>
      <c r="H35" s="2595"/>
      <c r="I35" s="2595"/>
      <c r="J35" s="2595"/>
    </row>
    <row r="36" spans="1:12">
      <c r="B36" s="839"/>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4"/>
  <printOptions horizontalCentered="1"/>
  <pageMargins left="0.70866141732283472" right="0" top="0.55118110236220474" bottom="0.35433070866141736" header="0.31496062992125984" footer="0.31496062992125984"/>
  <pageSetup paperSize="9" scale="8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5F197-8911-4E9E-AA4A-DFBBA4423C9E}">
  <sheetPr>
    <tabColor theme="8"/>
  </sheetPr>
  <dimension ref="A1:L27"/>
  <sheetViews>
    <sheetView view="pageBreakPreview" zoomScaleNormal="100" zoomScaleSheetLayoutView="100" workbookViewId="0">
      <selection activeCell="P6" sqref="P6"/>
    </sheetView>
  </sheetViews>
  <sheetFormatPr defaultRowHeight="13"/>
  <cols>
    <col min="1" max="1" width="9.26953125" style="841" customWidth="1"/>
    <col min="2" max="2" width="17" style="841" customWidth="1"/>
    <col min="3" max="3" width="10.6328125" style="841" customWidth="1"/>
    <col min="4" max="4" width="16.6328125" style="841" customWidth="1"/>
    <col min="5" max="5" width="19.08984375" style="841" customWidth="1"/>
    <col min="6" max="6" width="13.90625" style="841" customWidth="1"/>
    <col min="7" max="7" width="12" style="841" customWidth="1"/>
    <col min="8" max="8" width="5.453125" style="841" customWidth="1"/>
    <col min="9" max="9" width="3.90625" style="841" customWidth="1"/>
    <col min="10" max="10" width="9.08984375" style="841" customWidth="1"/>
    <col min="11" max="11" width="1.08984375" style="841" customWidth="1"/>
    <col min="12" max="12" width="2.7265625" style="841" customWidth="1"/>
    <col min="13" max="259" width="8.7265625" style="841"/>
    <col min="260" max="260" width="1.1796875" style="841" customWidth="1"/>
    <col min="261" max="262" width="17" style="841" customWidth="1"/>
    <col min="263" max="263" width="16.6328125" style="841" customWidth="1"/>
    <col min="264" max="264" width="19.08984375" style="841" customWidth="1"/>
    <col min="265" max="265" width="16.453125" style="841" customWidth="1"/>
    <col min="266" max="266" width="16.6328125" style="841" customWidth="1"/>
    <col min="267" max="267" width="4.08984375" style="841" customWidth="1"/>
    <col min="268" max="268" width="2.7265625" style="841" customWidth="1"/>
    <col min="269" max="515" width="8.7265625" style="841"/>
    <col min="516" max="516" width="1.1796875" style="841" customWidth="1"/>
    <col min="517" max="518" width="17" style="841" customWidth="1"/>
    <col min="519" max="519" width="16.6328125" style="841" customWidth="1"/>
    <col min="520" max="520" width="19.08984375" style="841" customWidth="1"/>
    <col min="521" max="521" width="16.453125" style="841" customWidth="1"/>
    <col min="522" max="522" width="16.6328125" style="841" customWidth="1"/>
    <col min="523" max="523" width="4.08984375" style="841" customWidth="1"/>
    <col min="524" max="524" width="2.7265625" style="841" customWidth="1"/>
    <col min="525" max="771" width="8.7265625" style="841"/>
    <col min="772" max="772" width="1.1796875" style="841" customWidth="1"/>
    <col min="773" max="774" width="17" style="841" customWidth="1"/>
    <col min="775" max="775" width="16.6328125" style="841" customWidth="1"/>
    <col min="776" max="776" width="19.08984375" style="841" customWidth="1"/>
    <col min="777" max="777" width="16.453125" style="841" customWidth="1"/>
    <col min="778" max="778" width="16.6328125" style="841" customWidth="1"/>
    <col min="779" max="779" width="4.08984375" style="841" customWidth="1"/>
    <col min="780" max="780" width="2.7265625" style="841" customWidth="1"/>
    <col min="781" max="1027" width="8.7265625" style="841"/>
    <col min="1028" max="1028" width="1.1796875" style="841" customWidth="1"/>
    <col min="1029" max="1030" width="17" style="841" customWidth="1"/>
    <col min="1031" max="1031" width="16.6328125" style="841" customWidth="1"/>
    <col min="1032" max="1032" width="19.08984375" style="841" customWidth="1"/>
    <col min="1033" max="1033" width="16.453125" style="841" customWidth="1"/>
    <col min="1034" max="1034" width="16.6328125" style="841" customWidth="1"/>
    <col min="1035" max="1035" width="4.08984375" style="841" customWidth="1"/>
    <col min="1036" max="1036" width="2.7265625" style="841" customWidth="1"/>
    <col min="1037" max="1283" width="8.7265625" style="841"/>
    <col min="1284" max="1284" width="1.1796875" style="841" customWidth="1"/>
    <col min="1285" max="1286" width="17" style="841" customWidth="1"/>
    <col min="1287" max="1287" width="16.6328125" style="841" customWidth="1"/>
    <col min="1288" max="1288" width="19.08984375" style="841" customWidth="1"/>
    <col min="1289" max="1289" width="16.453125" style="841" customWidth="1"/>
    <col min="1290" max="1290" width="16.6328125" style="841" customWidth="1"/>
    <col min="1291" max="1291" width="4.08984375" style="841" customWidth="1"/>
    <col min="1292" max="1292" width="2.7265625" style="841" customWidth="1"/>
    <col min="1293" max="1539" width="8.7265625" style="841"/>
    <col min="1540" max="1540" width="1.1796875" style="841" customWidth="1"/>
    <col min="1541" max="1542" width="17" style="841" customWidth="1"/>
    <col min="1543" max="1543" width="16.6328125" style="841" customWidth="1"/>
    <col min="1544" max="1544" width="19.08984375" style="841" customWidth="1"/>
    <col min="1545" max="1545" width="16.453125" style="841" customWidth="1"/>
    <col min="1546" max="1546" width="16.6328125" style="841" customWidth="1"/>
    <col min="1547" max="1547" width="4.08984375" style="841" customWidth="1"/>
    <col min="1548" max="1548" width="2.7265625" style="841" customWidth="1"/>
    <col min="1549" max="1795" width="8.7265625" style="841"/>
    <col min="1796" max="1796" width="1.1796875" style="841" customWidth="1"/>
    <col min="1797" max="1798" width="17" style="841" customWidth="1"/>
    <col min="1799" max="1799" width="16.6328125" style="841" customWidth="1"/>
    <col min="1800" max="1800" width="19.08984375" style="841" customWidth="1"/>
    <col min="1801" max="1801" width="16.453125" style="841" customWidth="1"/>
    <col min="1802" max="1802" width="16.6328125" style="841" customWidth="1"/>
    <col min="1803" max="1803" width="4.08984375" style="841" customWidth="1"/>
    <col min="1804" max="1804" width="2.7265625" style="841" customWidth="1"/>
    <col min="1805" max="2051" width="8.7265625" style="841"/>
    <col min="2052" max="2052" width="1.1796875" style="841" customWidth="1"/>
    <col min="2053" max="2054" width="17" style="841" customWidth="1"/>
    <col min="2055" max="2055" width="16.6328125" style="841" customWidth="1"/>
    <col min="2056" max="2056" width="19.08984375" style="841" customWidth="1"/>
    <col min="2057" max="2057" width="16.453125" style="841" customWidth="1"/>
    <col min="2058" max="2058" width="16.6328125" style="841" customWidth="1"/>
    <col min="2059" max="2059" width="4.08984375" style="841" customWidth="1"/>
    <col min="2060" max="2060" width="2.7265625" style="841" customWidth="1"/>
    <col min="2061" max="2307" width="8.7265625" style="841"/>
    <col min="2308" max="2308" width="1.1796875" style="841" customWidth="1"/>
    <col min="2309" max="2310" width="17" style="841" customWidth="1"/>
    <col min="2311" max="2311" width="16.6328125" style="841" customWidth="1"/>
    <col min="2312" max="2312" width="19.08984375" style="841" customWidth="1"/>
    <col min="2313" max="2313" width="16.453125" style="841" customWidth="1"/>
    <col min="2314" max="2314" width="16.6328125" style="841" customWidth="1"/>
    <col min="2315" max="2315" width="4.08984375" style="841" customWidth="1"/>
    <col min="2316" max="2316" width="2.7265625" style="841" customWidth="1"/>
    <col min="2317" max="2563" width="8.7265625" style="841"/>
    <col min="2564" max="2564" width="1.1796875" style="841" customWidth="1"/>
    <col min="2565" max="2566" width="17" style="841" customWidth="1"/>
    <col min="2567" max="2567" width="16.6328125" style="841" customWidth="1"/>
    <col min="2568" max="2568" width="19.08984375" style="841" customWidth="1"/>
    <col min="2569" max="2569" width="16.453125" style="841" customWidth="1"/>
    <col min="2570" max="2570" width="16.6328125" style="841" customWidth="1"/>
    <col min="2571" max="2571" width="4.08984375" style="841" customWidth="1"/>
    <col min="2572" max="2572" width="2.7265625" style="841" customWidth="1"/>
    <col min="2573" max="2819" width="8.7265625" style="841"/>
    <col min="2820" max="2820" width="1.1796875" style="841" customWidth="1"/>
    <col min="2821" max="2822" width="17" style="841" customWidth="1"/>
    <col min="2823" max="2823" width="16.6328125" style="841" customWidth="1"/>
    <col min="2824" max="2824" width="19.08984375" style="841" customWidth="1"/>
    <col min="2825" max="2825" width="16.453125" style="841" customWidth="1"/>
    <col min="2826" max="2826" width="16.6328125" style="841" customWidth="1"/>
    <col min="2827" max="2827" width="4.08984375" style="841" customWidth="1"/>
    <col min="2828" max="2828" width="2.7265625" style="841" customWidth="1"/>
    <col min="2829" max="3075" width="8.7265625" style="841"/>
    <col min="3076" max="3076" width="1.1796875" style="841" customWidth="1"/>
    <col min="3077" max="3078" width="17" style="841" customWidth="1"/>
    <col min="3079" max="3079" width="16.6328125" style="841" customWidth="1"/>
    <col min="3080" max="3080" width="19.08984375" style="841" customWidth="1"/>
    <col min="3081" max="3081" width="16.453125" style="841" customWidth="1"/>
    <col min="3082" max="3082" width="16.6328125" style="841" customWidth="1"/>
    <col min="3083" max="3083" width="4.08984375" style="841" customWidth="1"/>
    <col min="3084" max="3084" width="2.7265625" style="841" customWidth="1"/>
    <col min="3085" max="3331" width="8.7265625" style="841"/>
    <col min="3332" max="3332" width="1.1796875" style="841" customWidth="1"/>
    <col min="3333" max="3334" width="17" style="841" customWidth="1"/>
    <col min="3335" max="3335" width="16.6328125" style="841" customWidth="1"/>
    <col min="3336" max="3336" width="19.08984375" style="841" customWidth="1"/>
    <col min="3337" max="3337" width="16.453125" style="841" customWidth="1"/>
    <col min="3338" max="3338" width="16.6328125" style="841" customWidth="1"/>
    <col min="3339" max="3339" width="4.08984375" style="841" customWidth="1"/>
    <col min="3340" max="3340" width="2.7265625" style="841" customWidth="1"/>
    <col min="3341" max="3587" width="8.7265625" style="841"/>
    <col min="3588" max="3588" width="1.1796875" style="841" customWidth="1"/>
    <col min="3589" max="3590" width="17" style="841" customWidth="1"/>
    <col min="3591" max="3591" width="16.6328125" style="841" customWidth="1"/>
    <col min="3592" max="3592" width="19.08984375" style="841" customWidth="1"/>
    <col min="3593" max="3593" width="16.453125" style="841" customWidth="1"/>
    <col min="3594" max="3594" width="16.6328125" style="841" customWidth="1"/>
    <col min="3595" max="3595" width="4.08984375" style="841" customWidth="1"/>
    <col min="3596" max="3596" width="2.7265625" style="841" customWidth="1"/>
    <col min="3597" max="3843" width="8.7265625" style="841"/>
    <col min="3844" max="3844" width="1.1796875" style="841" customWidth="1"/>
    <col min="3845" max="3846" width="17" style="841" customWidth="1"/>
    <col min="3847" max="3847" width="16.6328125" style="841" customWidth="1"/>
    <col min="3848" max="3848" width="19.08984375" style="841" customWidth="1"/>
    <col min="3849" max="3849" width="16.453125" style="841" customWidth="1"/>
    <col min="3850" max="3850" width="16.6328125" style="841" customWidth="1"/>
    <col min="3851" max="3851" width="4.08984375" style="841" customWidth="1"/>
    <col min="3852" max="3852" width="2.7265625" style="841" customWidth="1"/>
    <col min="3853" max="4099" width="8.7265625" style="841"/>
    <col min="4100" max="4100" width="1.1796875" style="841" customWidth="1"/>
    <col min="4101" max="4102" width="17" style="841" customWidth="1"/>
    <col min="4103" max="4103" width="16.6328125" style="841" customWidth="1"/>
    <col min="4104" max="4104" width="19.08984375" style="841" customWidth="1"/>
    <col min="4105" max="4105" width="16.453125" style="841" customWidth="1"/>
    <col min="4106" max="4106" width="16.6328125" style="841" customWidth="1"/>
    <col min="4107" max="4107" width="4.08984375" style="841" customWidth="1"/>
    <col min="4108" max="4108" width="2.7265625" style="841" customWidth="1"/>
    <col min="4109" max="4355" width="8.7265625" style="841"/>
    <col min="4356" max="4356" width="1.1796875" style="841" customWidth="1"/>
    <col min="4357" max="4358" width="17" style="841" customWidth="1"/>
    <col min="4359" max="4359" width="16.6328125" style="841" customWidth="1"/>
    <col min="4360" max="4360" width="19.08984375" style="841" customWidth="1"/>
    <col min="4361" max="4361" width="16.453125" style="841" customWidth="1"/>
    <col min="4362" max="4362" width="16.6328125" style="841" customWidth="1"/>
    <col min="4363" max="4363" width="4.08984375" style="841" customWidth="1"/>
    <col min="4364" max="4364" width="2.7265625" style="841" customWidth="1"/>
    <col min="4365" max="4611" width="8.7265625" style="841"/>
    <col min="4612" max="4612" width="1.1796875" style="841" customWidth="1"/>
    <col min="4613" max="4614" width="17" style="841" customWidth="1"/>
    <col min="4615" max="4615" width="16.6328125" style="841" customWidth="1"/>
    <col min="4616" max="4616" width="19.08984375" style="841" customWidth="1"/>
    <col min="4617" max="4617" width="16.453125" style="841" customWidth="1"/>
    <col min="4618" max="4618" width="16.6328125" style="841" customWidth="1"/>
    <col min="4619" max="4619" width="4.08984375" style="841" customWidth="1"/>
    <col min="4620" max="4620" width="2.7265625" style="841" customWidth="1"/>
    <col min="4621" max="4867" width="8.7265625" style="841"/>
    <col min="4868" max="4868" width="1.1796875" style="841" customWidth="1"/>
    <col min="4869" max="4870" width="17" style="841" customWidth="1"/>
    <col min="4871" max="4871" width="16.6328125" style="841" customWidth="1"/>
    <col min="4872" max="4872" width="19.08984375" style="841" customWidth="1"/>
    <col min="4873" max="4873" width="16.453125" style="841" customWidth="1"/>
    <col min="4874" max="4874" width="16.6328125" style="841" customWidth="1"/>
    <col min="4875" max="4875" width="4.08984375" style="841" customWidth="1"/>
    <col min="4876" max="4876" width="2.7265625" style="841" customWidth="1"/>
    <col min="4877" max="5123" width="8.7265625" style="841"/>
    <col min="5124" max="5124" width="1.1796875" style="841" customWidth="1"/>
    <col min="5125" max="5126" width="17" style="841" customWidth="1"/>
    <col min="5127" max="5127" width="16.6328125" style="841" customWidth="1"/>
    <col min="5128" max="5128" width="19.08984375" style="841" customWidth="1"/>
    <col min="5129" max="5129" width="16.453125" style="841" customWidth="1"/>
    <col min="5130" max="5130" width="16.6328125" style="841" customWidth="1"/>
    <col min="5131" max="5131" width="4.08984375" style="841" customWidth="1"/>
    <col min="5132" max="5132" width="2.7265625" style="841" customWidth="1"/>
    <col min="5133" max="5379" width="8.7265625" style="841"/>
    <col min="5380" max="5380" width="1.1796875" style="841" customWidth="1"/>
    <col min="5381" max="5382" width="17" style="841" customWidth="1"/>
    <col min="5383" max="5383" width="16.6328125" style="841" customWidth="1"/>
    <col min="5384" max="5384" width="19.08984375" style="841" customWidth="1"/>
    <col min="5385" max="5385" width="16.453125" style="841" customWidth="1"/>
    <col min="5386" max="5386" width="16.6328125" style="841" customWidth="1"/>
    <col min="5387" max="5387" width="4.08984375" style="841" customWidth="1"/>
    <col min="5388" max="5388" width="2.7265625" style="841" customWidth="1"/>
    <col min="5389" max="5635" width="8.7265625" style="841"/>
    <col min="5636" max="5636" width="1.1796875" style="841" customWidth="1"/>
    <col min="5637" max="5638" width="17" style="841" customWidth="1"/>
    <col min="5639" max="5639" width="16.6328125" style="841" customWidth="1"/>
    <col min="5640" max="5640" width="19.08984375" style="841" customWidth="1"/>
    <col min="5641" max="5641" width="16.453125" style="841" customWidth="1"/>
    <col min="5642" max="5642" width="16.6328125" style="841" customWidth="1"/>
    <col min="5643" max="5643" width="4.08984375" style="841" customWidth="1"/>
    <col min="5644" max="5644" width="2.7265625" style="841" customWidth="1"/>
    <col min="5645" max="5891" width="8.7265625" style="841"/>
    <col min="5892" max="5892" width="1.1796875" style="841" customWidth="1"/>
    <col min="5893" max="5894" width="17" style="841" customWidth="1"/>
    <col min="5895" max="5895" width="16.6328125" style="841" customWidth="1"/>
    <col min="5896" max="5896" width="19.08984375" style="841" customWidth="1"/>
    <col min="5897" max="5897" width="16.453125" style="841" customWidth="1"/>
    <col min="5898" max="5898" width="16.6328125" style="841" customWidth="1"/>
    <col min="5899" max="5899" width="4.08984375" style="841" customWidth="1"/>
    <col min="5900" max="5900" width="2.7265625" style="841" customWidth="1"/>
    <col min="5901" max="6147" width="8.7265625" style="841"/>
    <col min="6148" max="6148" width="1.1796875" style="841" customWidth="1"/>
    <col min="6149" max="6150" width="17" style="841" customWidth="1"/>
    <col min="6151" max="6151" width="16.6328125" style="841" customWidth="1"/>
    <col min="6152" max="6152" width="19.08984375" style="841" customWidth="1"/>
    <col min="6153" max="6153" width="16.453125" style="841" customWidth="1"/>
    <col min="6154" max="6154" width="16.6328125" style="841" customWidth="1"/>
    <col min="6155" max="6155" width="4.08984375" style="841" customWidth="1"/>
    <col min="6156" max="6156" width="2.7265625" style="841" customWidth="1"/>
    <col min="6157" max="6403" width="8.7265625" style="841"/>
    <col min="6404" max="6404" width="1.1796875" style="841" customWidth="1"/>
    <col min="6405" max="6406" width="17" style="841" customWidth="1"/>
    <col min="6407" max="6407" width="16.6328125" style="841" customWidth="1"/>
    <col min="6408" max="6408" width="19.08984375" style="841" customWidth="1"/>
    <col min="6409" max="6409" width="16.453125" style="841" customWidth="1"/>
    <col min="6410" max="6410" width="16.6328125" style="841" customWidth="1"/>
    <col min="6411" max="6411" width="4.08984375" style="841" customWidth="1"/>
    <col min="6412" max="6412" width="2.7265625" style="841" customWidth="1"/>
    <col min="6413" max="6659" width="8.7265625" style="841"/>
    <col min="6660" max="6660" width="1.1796875" style="841" customWidth="1"/>
    <col min="6661" max="6662" width="17" style="841" customWidth="1"/>
    <col min="6663" max="6663" width="16.6328125" style="841" customWidth="1"/>
    <col min="6664" max="6664" width="19.08984375" style="841" customWidth="1"/>
    <col min="6665" max="6665" width="16.453125" style="841" customWidth="1"/>
    <col min="6666" max="6666" width="16.6328125" style="841" customWidth="1"/>
    <col min="6667" max="6667" width="4.08984375" style="841" customWidth="1"/>
    <col min="6668" max="6668" width="2.7265625" style="841" customWidth="1"/>
    <col min="6669" max="6915" width="8.7265625" style="841"/>
    <col min="6916" max="6916" width="1.1796875" style="841" customWidth="1"/>
    <col min="6917" max="6918" width="17" style="841" customWidth="1"/>
    <col min="6919" max="6919" width="16.6328125" style="841" customWidth="1"/>
    <col min="6920" max="6920" width="19.08984375" style="841" customWidth="1"/>
    <col min="6921" max="6921" width="16.453125" style="841" customWidth="1"/>
    <col min="6922" max="6922" width="16.6328125" style="841" customWidth="1"/>
    <col min="6923" max="6923" width="4.08984375" style="841" customWidth="1"/>
    <col min="6924" max="6924" width="2.7265625" style="841" customWidth="1"/>
    <col min="6925" max="7171" width="8.7265625" style="841"/>
    <col min="7172" max="7172" width="1.1796875" style="841" customWidth="1"/>
    <col min="7173" max="7174" width="17" style="841" customWidth="1"/>
    <col min="7175" max="7175" width="16.6328125" style="841" customWidth="1"/>
    <col min="7176" max="7176" width="19.08984375" style="841" customWidth="1"/>
    <col min="7177" max="7177" width="16.453125" style="841" customWidth="1"/>
    <col min="7178" max="7178" width="16.6328125" style="841" customWidth="1"/>
    <col min="7179" max="7179" width="4.08984375" style="841" customWidth="1"/>
    <col min="7180" max="7180" width="2.7265625" style="841" customWidth="1"/>
    <col min="7181" max="7427" width="8.7265625" style="841"/>
    <col min="7428" max="7428" width="1.1796875" style="841" customWidth="1"/>
    <col min="7429" max="7430" width="17" style="841" customWidth="1"/>
    <col min="7431" max="7431" width="16.6328125" style="841" customWidth="1"/>
    <col min="7432" max="7432" width="19.08984375" style="841" customWidth="1"/>
    <col min="7433" max="7433" width="16.453125" style="841" customWidth="1"/>
    <col min="7434" max="7434" width="16.6328125" style="841" customWidth="1"/>
    <col min="7435" max="7435" width="4.08984375" style="841" customWidth="1"/>
    <col min="7436" max="7436" width="2.7265625" style="841" customWidth="1"/>
    <col min="7437" max="7683" width="8.7265625" style="841"/>
    <col min="7684" max="7684" width="1.1796875" style="841" customWidth="1"/>
    <col min="7685" max="7686" width="17" style="841" customWidth="1"/>
    <col min="7687" max="7687" width="16.6328125" style="841" customWidth="1"/>
    <col min="7688" max="7688" width="19.08984375" style="841" customWidth="1"/>
    <col min="7689" max="7689" width="16.453125" style="841" customWidth="1"/>
    <col min="7690" max="7690" width="16.6328125" style="841" customWidth="1"/>
    <col min="7691" max="7691" width="4.08984375" style="841" customWidth="1"/>
    <col min="7692" max="7692" width="2.7265625" style="841" customWidth="1"/>
    <col min="7693" max="7939" width="8.7265625" style="841"/>
    <col min="7940" max="7940" width="1.1796875" style="841" customWidth="1"/>
    <col min="7941" max="7942" width="17" style="841" customWidth="1"/>
    <col min="7943" max="7943" width="16.6328125" style="841" customWidth="1"/>
    <col min="7944" max="7944" width="19.08984375" style="841" customWidth="1"/>
    <col min="7945" max="7945" width="16.453125" style="841" customWidth="1"/>
    <col min="7946" max="7946" width="16.6328125" style="841" customWidth="1"/>
    <col min="7947" max="7947" width="4.08984375" style="841" customWidth="1"/>
    <col min="7948" max="7948" width="2.7265625" style="841" customWidth="1"/>
    <col min="7949" max="8195" width="8.7265625" style="841"/>
    <col min="8196" max="8196" width="1.1796875" style="841" customWidth="1"/>
    <col min="8197" max="8198" width="17" style="841" customWidth="1"/>
    <col min="8199" max="8199" width="16.6328125" style="841" customWidth="1"/>
    <col min="8200" max="8200" width="19.08984375" style="841" customWidth="1"/>
    <col min="8201" max="8201" width="16.453125" style="841" customWidth="1"/>
    <col min="8202" max="8202" width="16.6328125" style="841" customWidth="1"/>
    <col min="8203" max="8203" width="4.08984375" style="841" customWidth="1"/>
    <col min="8204" max="8204" width="2.7265625" style="841" customWidth="1"/>
    <col min="8205" max="8451" width="8.7265625" style="841"/>
    <col min="8452" max="8452" width="1.1796875" style="841" customWidth="1"/>
    <col min="8453" max="8454" width="17" style="841" customWidth="1"/>
    <col min="8455" max="8455" width="16.6328125" style="841" customWidth="1"/>
    <col min="8456" max="8456" width="19.08984375" style="841" customWidth="1"/>
    <col min="8457" max="8457" width="16.453125" style="841" customWidth="1"/>
    <col min="8458" max="8458" width="16.6328125" style="841" customWidth="1"/>
    <col min="8459" max="8459" width="4.08984375" style="841" customWidth="1"/>
    <col min="8460" max="8460" width="2.7265625" style="841" customWidth="1"/>
    <col min="8461" max="8707" width="8.7265625" style="841"/>
    <col min="8708" max="8708" width="1.1796875" style="841" customWidth="1"/>
    <col min="8709" max="8710" width="17" style="841" customWidth="1"/>
    <col min="8711" max="8711" width="16.6328125" style="841" customWidth="1"/>
    <col min="8712" max="8712" width="19.08984375" style="841" customWidth="1"/>
    <col min="8713" max="8713" width="16.453125" style="841" customWidth="1"/>
    <col min="8714" max="8714" width="16.6328125" style="841" customWidth="1"/>
    <col min="8715" max="8715" width="4.08984375" style="841" customWidth="1"/>
    <col min="8716" max="8716" width="2.7265625" style="841" customWidth="1"/>
    <col min="8717" max="8963" width="8.7265625" style="841"/>
    <col min="8964" max="8964" width="1.1796875" style="841" customWidth="1"/>
    <col min="8965" max="8966" width="17" style="841" customWidth="1"/>
    <col min="8967" max="8967" width="16.6328125" style="841" customWidth="1"/>
    <col min="8968" max="8968" width="19.08984375" style="841" customWidth="1"/>
    <col min="8969" max="8969" width="16.453125" style="841" customWidth="1"/>
    <col min="8970" max="8970" width="16.6328125" style="841" customWidth="1"/>
    <col min="8971" max="8971" width="4.08984375" style="841" customWidth="1"/>
    <col min="8972" max="8972" width="2.7265625" style="841" customWidth="1"/>
    <col min="8973" max="9219" width="8.7265625" style="841"/>
    <col min="9220" max="9220" width="1.1796875" style="841" customWidth="1"/>
    <col min="9221" max="9222" width="17" style="841" customWidth="1"/>
    <col min="9223" max="9223" width="16.6328125" style="841" customWidth="1"/>
    <col min="9224" max="9224" width="19.08984375" style="841" customWidth="1"/>
    <col min="9225" max="9225" width="16.453125" style="841" customWidth="1"/>
    <col min="9226" max="9226" width="16.6328125" style="841" customWidth="1"/>
    <col min="9227" max="9227" width="4.08984375" style="841" customWidth="1"/>
    <col min="9228" max="9228" width="2.7265625" style="841" customWidth="1"/>
    <col min="9229" max="9475" width="8.7265625" style="841"/>
    <col min="9476" max="9476" width="1.1796875" style="841" customWidth="1"/>
    <col min="9477" max="9478" width="17" style="841" customWidth="1"/>
    <col min="9479" max="9479" width="16.6328125" style="841" customWidth="1"/>
    <col min="9480" max="9480" width="19.08984375" style="841" customWidth="1"/>
    <col min="9481" max="9481" width="16.453125" style="841" customWidth="1"/>
    <col min="9482" max="9482" width="16.6328125" style="841" customWidth="1"/>
    <col min="9483" max="9483" width="4.08984375" style="841" customWidth="1"/>
    <col min="9484" max="9484" width="2.7265625" style="841" customWidth="1"/>
    <col min="9485" max="9731" width="8.7265625" style="841"/>
    <col min="9732" max="9732" width="1.1796875" style="841" customWidth="1"/>
    <col min="9733" max="9734" width="17" style="841" customWidth="1"/>
    <col min="9735" max="9735" width="16.6328125" style="841" customWidth="1"/>
    <col min="9736" max="9736" width="19.08984375" style="841" customWidth="1"/>
    <col min="9737" max="9737" width="16.453125" style="841" customWidth="1"/>
    <col min="9738" max="9738" width="16.6328125" style="841" customWidth="1"/>
    <col min="9739" max="9739" width="4.08984375" style="841" customWidth="1"/>
    <col min="9740" max="9740" width="2.7265625" style="841" customWidth="1"/>
    <col min="9741" max="9987" width="8.7265625" style="841"/>
    <col min="9988" max="9988" width="1.1796875" style="841" customWidth="1"/>
    <col min="9989" max="9990" width="17" style="841" customWidth="1"/>
    <col min="9991" max="9991" width="16.6328125" style="841" customWidth="1"/>
    <col min="9992" max="9992" width="19.08984375" style="841" customWidth="1"/>
    <col min="9993" max="9993" width="16.453125" style="841" customWidth="1"/>
    <col min="9994" max="9994" width="16.6328125" style="841" customWidth="1"/>
    <col min="9995" max="9995" width="4.08984375" style="841" customWidth="1"/>
    <col min="9996" max="9996" width="2.7265625" style="841" customWidth="1"/>
    <col min="9997" max="10243" width="8.7265625" style="841"/>
    <col min="10244" max="10244" width="1.1796875" style="841" customWidth="1"/>
    <col min="10245" max="10246" width="17" style="841" customWidth="1"/>
    <col min="10247" max="10247" width="16.6328125" style="841" customWidth="1"/>
    <col min="10248" max="10248" width="19.08984375" style="841" customWidth="1"/>
    <col min="10249" max="10249" width="16.453125" style="841" customWidth="1"/>
    <col min="10250" max="10250" width="16.6328125" style="841" customWidth="1"/>
    <col min="10251" max="10251" width="4.08984375" style="841" customWidth="1"/>
    <col min="10252" max="10252" width="2.7265625" style="841" customWidth="1"/>
    <col min="10253" max="10499" width="8.7265625" style="841"/>
    <col min="10500" max="10500" width="1.1796875" style="841" customWidth="1"/>
    <col min="10501" max="10502" width="17" style="841" customWidth="1"/>
    <col min="10503" max="10503" width="16.6328125" style="841" customWidth="1"/>
    <col min="10504" max="10504" width="19.08984375" style="841" customWidth="1"/>
    <col min="10505" max="10505" width="16.453125" style="841" customWidth="1"/>
    <col min="10506" max="10506" width="16.6328125" style="841" customWidth="1"/>
    <col min="10507" max="10507" width="4.08984375" style="841" customWidth="1"/>
    <col min="10508" max="10508" width="2.7265625" style="841" customWidth="1"/>
    <col min="10509" max="10755" width="8.7265625" style="841"/>
    <col min="10756" max="10756" width="1.1796875" style="841" customWidth="1"/>
    <col min="10757" max="10758" width="17" style="841" customWidth="1"/>
    <col min="10759" max="10759" width="16.6328125" style="841" customWidth="1"/>
    <col min="10760" max="10760" width="19.08984375" style="841" customWidth="1"/>
    <col min="10761" max="10761" width="16.453125" style="841" customWidth="1"/>
    <col min="10762" max="10762" width="16.6328125" style="841" customWidth="1"/>
    <col min="10763" max="10763" width="4.08984375" style="841" customWidth="1"/>
    <col min="10764" max="10764" width="2.7265625" style="841" customWidth="1"/>
    <col min="10765" max="11011" width="8.7265625" style="841"/>
    <col min="11012" max="11012" width="1.1796875" style="841" customWidth="1"/>
    <col min="11013" max="11014" width="17" style="841" customWidth="1"/>
    <col min="11015" max="11015" width="16.6328125" style="841" customWidth="1"/>
    <col min="11016" max="11016" width="19.08984375" style="841" customWidth="1"/>
    <col min="11017" max="11017" width="16.453125" style="841" customWidth="1"/>
    <col min="11018" max="11018" width="16.6328125" style="841" customWidth="1"/>
    <col min="11019" max="11019" width="4.08984375" style="841" customWidth="1"/>
    <col min="11020" max="11020" width="2.7265625" style="841" customWidth="1"/>
    <col min="11021" max="11267" width="8.7265625" style="841"/>
    <col min="11268" max="11268" width="1.1796875" style="841" customWidth="1"/>
    <col min="11269" max="11270" width="17" style="841" customWidth="1"/>
    <col min="11271" max="11271" width="16.6328125" style="841" customWidth="1"/>
    <col min="11272" max="11272" width="19.08984375" style="841" customWidth="1"/>
    <col min="11273" max="11273" width="16.453125" style="841" customWidth="1"/>
    <col min="11274" max="11274" width="16.6328125" style="841" customWidth="1"/>
    <col min="11275" max="11275" width="4.08984375" style="841" customWidth="1"/>
    <col min="11276" max="11276" width="2.7265625" style="841" customWidth="1"/>
    <col min="11277" max="11523" width="8.7265625" style="841"/>
    <col min="11524" max="11524" width="1.1796875" style="841" customWidth="1"/>
    <col min="11525" max="11526" width="17" style="841" customWidth="1"/>
    <col min="11527" max="11527" width="16.6328125" style="841" customWidth="1"/>
    <col min="11528" max="11528" width="19.08984375" style="841" customWidth="1"/>
    <col min="11529" max="11529" width="16.453125" style="841" customWidth="1"/>
    <col min="11530" max="11530" width="16.6328125" style="841" customWidth="1"/>
    <col min="11531" max="11531" width="4.08984375" style="841" customWidth="1"/>
    <col min="11532" max="11532" width="2.7265625" style="841" customWidth="1"/>
    <col min="11533" max="11779" width="8.7265625" style="841"/>
    <col min="11780" max="11780" width="1.1796875" style="841" customWidth="1"/>
    <col min="11781" max="11782" width="17" style="841" customWidth="1"/>
    <col min="11783" max="11783" width="16.6328125" style="841" customWidth="1"/>
    <col min="11784" max="11784" width="19.08984375" style="841" customWidth="1"/>
    <col min="11785" max="11785" width="16.453125" style="841" customWidth="1"/>
    <col min="11786" max="11786" width="16.6328125" style="841" customWidth="1"/>
    <col min="11787" max="11787" width="4.08984375" style="841" customWidth="1"/>
    <col min="11788" max="11788" width="2.7265625" style="841" customWidth="1"/>
    <col min="11789" max="12035" width="8.7265625" style="841"/>
    <col min="12036" max="12036" width="1.1796875" style="841" customWidth="1"/>
    <col min="12037" max="12038" width="17" style="841" customWidth="1"/>
    <col min="12039" max="12039" width="16.6328125" style="841" customWidth="1"/>
    <col min="12040" max="12040" width="19.08984375" style="841" customWidth="1"/>
    <col min="12041" max="12041" width="16.453125" style="841" customWidth="1"/>
    <col min="12042" max="12042" width="16.6328125" style="841" customWidth="1"/>
    <col min="12043" max="12043" width="4.08984375" style="841" customWidth="1"/>
    <col min="12044" max="12044" width="2.7265625" style="841" customWidth="1"/>
    <col min="12045" max="12291" width="8.7265625" style="841"/>
    <col min="12292" max="12292" width="1.1796875" style="841" customWidth="1"/>
    <col min="12293" max="12294" width="17" style="841" customWidth="1"/>
    <col min="12295" max="12295" width="16.6328125" style="841" customWidth="1"/>
    <col min="12296" max="12296" width="19.08984375" style="841" customWidth="1"/>
    <col min="12297" max="12297" width="16.453125" style="841" customWidth="1"/>
    <col min="12298" max="12298" width="16.6328125" style="841" customWidth="1"/>
    <col min="12299" max="12299" width="4.08984375" style="841" customWidth="1"/>
    <col min="12300" max="12300" width="2.7265625" style="841" customWidth="1"/>
    <col min="12301" max="12547" width="8.7265625" style="841"/>
    <col min="12548" max="12548" width="1.1796875" style="841" customWidth="1"/>
    <col min="12549" max="12550" width="17" style="841" customWidth="1"/>
    <col min="12551" max="12551" width="16.6328125" style="841" customWidth="1"/>
    <col min="12552" max="12552" width="19.08984375" style="841" customWidth="1"/>
    <col min="12553" max="12553" width="16.453125" style="841" customWidth="1"/>
    <col min="12554" max="12554" width="16.6328125" style="841" customWidth="1"/>
    <col min="12555" max="12555" width="4.08984375" style="841" customWidth="1"/>
    <col min="12556" max="12556" width="2.7265625" style="841" customWidth="1"/>
    <col min="12557" max="12803" width="8.7265625" style="841"/>
    <col min="12804" max="12804" width="1.1796875" style="841" customWidth="1"/>
    <col min="12805" max="12806" width="17" style="841" customWidth="1"/>
    <col min="12807" max="12807" width="16.6328125" style="841" customWidth="1"/>
    <col min="12808" max="12808" width="19.08984375" style="841" customWidth="1"/>
    <col min="12809" max="12809" width="16.453125" style="841" customWidth="1"/>
    <col min="12810" max="12810" width="16.6328125" style="841" customWidth="1"/>
    <col min="12811" max="12811" width="4.08984375" style="841" customWidth="1"/>
    <col min="12812" max="12812" width="2.7265625" style="841" customWidth="1"/>
    <col min="12813" max="13059" width="8.7265625" style="841"/>
    <col min="13060" max="13060" width="1.1796875" style="841" customWidth="1"/>
    <col min="13061" max="13062" width="17" style="841" customWidth="1"/>
    <col min="13063" max="13063" width="16.6328125" style="841" customWidth="1"/>
    <col min="13064" max="13064" width="19.08984375" style="841" customWidth="1"/>
    <col min="13065" max="13065" width="16.453125" style="841" customWidth="1"/>
    <col min="13066" max="13066" width="16.6328125" style="841" customWidth="1"/>
    <col min="13067" max="13067" width="4.08984375" style="841" customWidth="1"/>
    <col min="13068" max="13068" width="2.7265625" style="841" customWidth="1"/>
    <col min="13069" max="13315" width="8.7265625" style="841"/>
    <col min="13316" max="13316" width="1.1796875" style="841" customWidth="1"/>
    <col min="13317" max="13318" width="17" style="841" customWidth="1"/>
    <col min="13319" max="13319" width="16.6328125" style="841" customWidth="1"/>
    <col min="13320" max="13320" width="19.08984375" style="841" customWidth="1"/>
    <col min="13321" max="13321" width="16.453125" style="841" customWidth="1"/>
    <col min="13322" max="13322" width="16.6328125" style="841" customWidth="1"/>
    <col min="13323" max="13323" width="4.08984375" style="841" customWidth="1"/>
    <col min="13324" max="13324" width="2.7265625" style="841" customWidth="1"/>
    <col min="13325" max="13571" width="8.7265625" style="841"/>
    <col min="13572" max="13572" width="1.1796875" style="841" customWidth="1"/>
    <col min="13573" max="13574" width="17" style="841" customWidth="1"/>
    <col min="13575" max="13575" width="16.6328125" style="841" customWidth="1"/>
    <col min="13576" max="13576" width="19.08984375" style="841" customWidth="1"/>
    <col min="13577" max="13577" width="16.453125" style="841" customWidth="1"/>
    <col min="13578" max="13578" width="16.6328125" style="841" customWidth="1"/>
    <col min="13579" max="13579" width="4.08984375" style="841" customWidth="1"/>
    <col min="13580" max="13580" width="2.7265625" style="841" customWidth="1"/>
    <col min="13581" max="13827" width="8.7265625" style="841"/>
    <col min="13828" max="13828" width="1.1796875" style="841" customWidth="1"/>
    <col min="13829" max="13830" width="17" style="841" customWidth="1"/>
    <col min="13831" max="13831" width="16.6328125" style="841" customWidth="1"/>
    <col min="13832" max="13832" width="19.08984375" style="841" customWidth="1"/>
    <col min="13833" max="13833" width="16.453125" style="841" customWidth="1"/>
    <col min="13834" max="13834" width="16.6328125" style="841" customWidth="1"/>
    <col min="13835" max="13835" width="4.08984375" style="841" customWidth="1"/>
    <col min="13836" max="13836" width="2.7265625" style="841" customWidth="1"/>
    <col min="13837" max="14083" width="8.7265625" style="841"/>
    <col min="14084" max="14084" width="1.1796875" style="841" customWidth="1"/>
    <col min="14085" max="14086" width="17" style="841" customWidth="1"/>
    <col min="14087" max="14087" width="16.6328125" style="841" customWidth="1"/>
    <col min="14088" max="14088" width="19.08984375" style="841" customWidth="1"/>
    <col min="14089" max="14089" width="16.453125" style="841" customWidth="1"/>
    <col min="14090" max="14090" width="16.6328125" style="841" customWidth="1"/>
    <col min="14091" max="14091" width="4.08984375" style="841" customWidth="1"/>
    <col min="14092" max="14092" width="2.7265625" style="841" customWidth="1"/>
    <col min="14093" max="14339" width="8.7265625" style="841"/>
    <col min="14340" max="14340" width="1.1796875" style="841" customWidth="1"/>
    <col min="14341" max="14342" width="17" style="841" customWidth="1"/>
    <col min="14343" max="14343" width="16.6328125" style="841" customWidth="1"/>
    <col min="14344" max="14344" width="19.08984375" style="841" customWidth="1"/>
    <col min="14345" max="14345" width="16.453125" style="841" customWidth="1"/>
    <col min="14346" max="14346" width="16.6328125" style="841" customWidth="1"/>
    <col min="14347" max="14347" width="4.08984375" style="841" customWidth="1"/>
    <col min="14348" max="14348" width="2.7265625" style="841" customWidth="1"/>
    <col min="14349" max="14595" width="8.7265625" style="841"/>
    <col min="14596" max="14596" width="1.1796875" style="841" customWidth="1"/>
    <col min="14597" max="14598" width="17" style="841" customWidth="1"/>
    <col min="14599" max="14599" width="16.6328125" style="841" customWidth="1"/>
    <col min="14600" max="14600" width="19.08984375" style="841" customWidth="1"/>
    <col min="14601" max="14601" width="16.453125" style="841" customWidth="1"/>
    <col min="14602" max="14602" width="16.6328125" style="841" customWidth="1"/>
    <col min="14603" max="14603" width="4.08984375" style="841" customWidth="1"/>
    <col min="14604" max="14604" width="2.7265625" style="841" customWidth="1"/>
    <col min="14605" max="14851" width="8.7265625" style="841"/>
    <col min="14852" max="14852" width="1.1796875" style="841" customWidth="1"/>
    <col min="14853" max="14854" width="17" style="841" customWidth="1"/>
    <col min="14855" max="14855" width="16.6328125" style="841" customWidth="1"/>
    <col min="14856" max="14856" width="19.08984375" style="841" customWidth="1"/>
    <col min="14857" max="14857" width="16.453125" style="841" customWidth="1"/>
    <col min="14858" max="14858" width="16.6328125" style="841" customWidth="1"/>
    <col min="14859" max="14859" width="4.08984375" style="841" customWidth="1"/>
    <col min="14860" max="14860" width="2.7265625" style="841" customWidth="1"/>
    <col min="14861" max="15107" width="8.7265625" style="841"/>
    <col min="15108" max="15108" width="1.1796875" style="841" customWidth="1"/>
    <col min="15109" max="15110" width="17" style="841" customWidth="1"/>
    <col min="15111" max="15111" width="16.6328125" style="841" customWidth="1"/>
    <col min="15112" max="15112" width="19.08984375" style="841" customWidth="1"/>
    <col min="15113" max="15113" width="16.453125" style="841" customWidth="1"/>
    <col min="15114" max="15114" width="16.6328125" style="841" customWidth="1"/>
    <col min="15115" max="15115" width="4.08984375" style="841" customWidth="1"/>
    <col min="15116" max="15116" width="2.7265625" style="841" customWidth="1"/>
    <col min="15117" max="15363" width="8.7265625" style="841"/>
    <col min="15364" max="15364" width="1.1796875" style="841" customWidth="1"/>
    <col min="15365" max="15366" width="17" style="841" customWidth="1"/>
    <col min="15367" max="15367" width="16.6328125" style="841" customWidth="1"/>
    <col min="15368" max="15368" width="19.08984375" style="841" customWidth="1"/>
    <col min="15369" max="15369" width="16.453125" style="841" customWidth="1"/>
    <col min="15370" max="15370" width="16.6328125" style="841" customWidth="1"/>
    <col min="15371" max="15371" width="4.08984375" style="841" customWidth="1"/>
    <col min="15372" max="15372" width="2.7265625" style="841" customWidth="1"/>
    <col min="15373" max="15619" width="8.7265625" style="841"/>
    <col min="15620" max="15620" width="1.1796875" style="841" customWidth="1"/>
    <col min="15621" max="15622" width="17" style="841" customWidth="1"/>
    <col min="15623" max="15623" width="16.6328125" style="841" customWidth="1"/>
    <col min="15624" max="15624" width="19.08984375" style="841" customWidth="1"/>
    <col min="15625" max="15625" width="16.453125" style="841" customWidth="1"/>
    <col min="15626" max="15626" width="16.6328125" style="841" customWidth="1"/>
    <col min="15627" max="15627" width="4.08984375" style="841" customWidth="1"/>
    <col min="15628" max="15628" width="2.7265625" style="841" customWidth="1"/>
    <col min="15629" max="15875" width="8.7265625" style="841"/>
    <col min="15876" max="15876" width="1.1796875" style="841" customWidth="1"/>
    <col min="15877" max="15878" width="17" style="841" customWidth="1"/>
    <col min="15879" max="15879" width="16.6328125" style="841" customWidth="1"/>
    <col min="15880" max="15880" width="19.08984375" style="841" customWidth="1"/>
    <col min="15881" max="15881" width="16.453125" style="841" customWidth="1"/>
    <col min="15882" max="15882" width="16.6328125" style="841" customWidth="1"/>
    <col min="15883" max="15883" width="4.08984375" style="841" customWidth="1"/>
    <col min="15884" max="15884" width="2.7265625" style="841" customWidth="1"/>
    <col min="15885" max="16131" width="8.7265625" style="841"/>
    <col min="16132" max="16132" width="1.1796875" style="841" customWidth="1"/>
    <col min="16133" max="16134" width="17" style="841" customWidth="1"/>
    <col min="16135" max="16135" width="16.6328125" style="841" customWidth="1"/>
    <col min="16136" max="16136" width="19.08984375" style="841" customWidth="1"/>
    <col min="16137" max="16137" width="16.453125" style="841" customWidth="1"/>
    <col min="16138" max="16138" width="16.6328125" style="841" customWidth="1"/>
    <col min="16139" max="16139" width="4.08984375" style="841" customWidth="1"/>
    <col min="16140" max="16140" width="2.7265625" style="841" customWidth="1"/>
    <col min="16141" max="16384" width="8.7265625" style="841"/>
  </cols>
  <sheetData>
    <row r="1" spans="1:11" ht="20.149999999999999" customHeight="1">
      <c r="A1" s="1182" t="s">
        <v>995</v>
      </c>
      <c r="B1" s="840"/>
      <c r="C1" s="803"/>
      <c r="D1" s="803"/>
      <c r="E1" s="803"/>
      <c r="F1" s="803"/>
      <c r="G1" s="803"/>
      <c r="H1" s="803"/>
      <c r="I1" s="803"/>
      <c r="J1" s="803"/>
    </row>
    <row r="2" spans="1:11" ht="20.149999999999999" customHeight="1">
      <c r="A2" s="802"/>
      <c r="B2" s="840" t="s">
        <v>997</v>
      </c>
      <c r="C2" s="803"/>
      <c r="D2" s="803"/>
      <c r="E2" s="803"/>
      <c r="F2" s="803"/>
      <c r="G2" s="803"/>
      <c r="H2" s="803"/>
      <c r="I2" s="803"/>
      <c r="J2" s="805" t="s">
        <v>361</v>
      </c>
    </row>
    <row r="3" spans="1:11" ht="20.149999999999999" customHeight="1">
      <c r="A3" s="2576" t="s">
        <v>998</v>
      </c>
      <c r="B3" s="2576"/>
      <c r="C3" s="2576"/>
      <c r="D3" s="2576"/>
      <c r="E3" s="2576"/>
      <c r="F3" s="2576"/>
      <c r="G3" s="2576"/>
      <c r="H3" s="2576"/>
      <c r="I3" s="2576"/>
      <c r="J3" s="2576"/>
    </row>
    <row r="4" spans="1:11" ht="20.149999999999999" customHeight="1">
      <c r="A4" s="806"/>
      <c r="B4" s="806"/>
      <c r="C4" s="806"/>
      <c r="D4" s="806"/>
      <c r="E4" s="806"/>
      <c r="F4" s="806"/>
      <c r="G4" s="806"/>
      <c r="H4" s="806"/>
      <c r="I4" s="806"/>
      <c r="J4" s="806"/>
    </row>
    <row r="5" spans="1:11" ht="43.5" customHeight="1">
      <c r="A5" s="806"/>
      <c r="B5" s="842" t="s">
        <v>976</v>
      </c>
      <c r="C5" s="2577"/>
      <c r="D5" s="2578"/>
      <c r="E5" s="2578"/>
      <c r="F5" s="2578"/>
      <c r="G5" s="2578"/>
      <c r="H5" s="2578"/>
      <c r="I5" s="2578"/>
      <c r="J5" s="2579"/>
    </row>
    <row r="6" spans="1:11" ht="43.5" customHeight="1">
      <c r="A6" s="803"/>
      <c r="B6" s="809" t="s">
        <v>227</v>
      </c>
      <c r="C6" s="2581" t="s">
        <v>876</v>
      </c>
      <c r="D6" s="2581"/>
      <c r="E6" s="2581"/>
      <c r="F6" s="2581"/>
      <c r="G6" s="2581"/>
      <c r="H6" s="2581"/>
      <c r="I6" s="2581"/>
      <c r="J6" s="2581"/>
      <c r="K6" s="843"/>
    </row>
    <row r="7" spans="1:11" ht="18.75" customHeight="1">
      <c r="A7" s="803"/>
      <c r="B7" s="2609" t="s">
        <v>999</v>
      </c>
      <c r="C7" s="2580" t="s">
        <v>1000</v>
      </c>
      <c r="D7" s="2581"/>
      <c r="E7" s="2581"/>
      <c r="F7" s="2581"/>
      <c r="G7" s="2582"/>
      <c r="H7" s="2577" t="s">
        <v>1001</v>
      </c>
      <c r="I7" s="2578"/>
      <c r="J7" s="2579"/>
      <c r="K7" s="843"/>
    </row>
    <row r="8" spans="1:11" ht="43.5" customHeight="1">
      <c r="A8" s="803"/>
      <c r="B8" s="2610"/>
      <c r="C8" s="2603"/>
      <c r="D8" s="2604"/>
      <c r="E8" s="2604"/>
      <c r="F8" s="2604"/>
      <c r="G8" s="2605"/>
      <c r="H8" s="2577"/>
      <c r="I8" s="2578"/>
      <c r="J8" s="2579"/>
      <c r="K8" s="843"/>
    </row>
    <row r="9" spans="1:11" ht="19.5" customHeight="1">
      <c r="A9" s="803"/>
      <c r="B9" s="2617" t="s">
        <v>1002</v>
      </c>
      <c r="C9" s="2580" t="s">
        <v>980</v>
      </c>
      <c r="D9" s="2581"/>
      <c r="E9" s="2581"/>
      <c r="F9" s="2581"/>
      <c r="G9" s="2581"/>
      <c r="H9" s="2581"/>
      <c r="I9" s="2581"/>
      <c r="J9" s="2581"/>
      <c r="K9" s="843"/>
    </row>
    <row r="10" spans="1:11" ht="40.5" customHeight="1">
      <c r="A10" s="803"/>
      <c r="B10" s="2618"/>
      <c r="C10" s="812" t="s">
        <v>177</v>
      </c>
      <c r="D10" s="812" t="s">
        <v>178</v>
      </c>
      <c r="E10" s="2575" t="s">
        <v>488</v>
      </c>
      <c r="F10" s="2575"/>
      <c r="G10" s="2575"/>
      <c r="H10" s="2586" t="s">
        <v>981</v>
      </c>
      <c r="I10" s="2586"/>
      <c r="J10" s="813" t="s">
        <v>982</v>
      </c>
      <c r="K10" s="844"/>
    </row>
    <row r="11" spans="1:11" ht="19.5" customHeight="1">
      <c r="A11" s="803"/>
      <c r="B11" s="2618"/>
      <c r="C11" s="814"/>
      <c r="D11" s="814"/>
      <c r="E11" s="2575"/>
      <c r="F11" s="2575"/>
      <c r="G11" s="2575"/>
      <c r="H11" s="845"/>
      <c r="I11" s="816" t="s">
        <v>983</v>
      </c>
      <c r="J11" s="845"/>
    </row>
    <row r="12" spans="1:11" ht="19.5" customHeight="1">
      <c r="A12" s="803"/>
      <c r="B12" s="2618"/>
      <c r="C12" s="814"/>
      <c r="D12" s="814"/>
      <c r="E12" s="2575"/>
      <c r="F12" s="2575"/>
      <c r="G12" s="2575"/>
      <c r="H12" s="845"/>
      <c r="I12" s="816" t="s">
        <v>983</v>
      </c>
      <c r="J12" s="845"/>
      <c r="K12" s="844"/>
    </row>
    <row r="13" spans="1:11" ht="19.5" customHeight="1">
      <c r="A13" s="803"/>
      <c r="B13" s="2618"/>
      <c r="C13" s="814"/>
      <c r="D13" s="814"/>
      <c r="E13" s="2575"/>
      <c r="F13" s="2575"/>
      <c r="G13" s="2575"/>
      <c r="H13" s="845"/>
      <c r="I13" s="816" t="s">
        <v>983</v>
      </c>
      <c r="J13" s="845"/>
      <c r="K13" s="844"/>
    </row>
    <row r="14" spans="1:11" ht="19.5" customHeight="1">
      <c r="A14" s="803"/>
      <c r="B14" s="2618"/>
      <c r="C14" s="2603" t="s">
        <v>489</v>
      </c>
      <c r="D14" s="2604"/>
      <c r="E14" s="2604"/>
      <c r="F14" s="2604"/>
      <c r="G14" s="2604"/>
      <c r="H14" s="2604"/>
      <c r="I14" s="2604"/>
      <c r="J14" s="2605"/>
    </row>
    <row r="15" spans="1:11" ht="40.5" customHeight="1">
      <c r="A15" s="803"/>
      <c r="B15" s="2618"/>
      <c r="C15" s="812" t="s">
        <v>177</v>
      </c>
      <c r="D15" s="812" t="s">
        <v>178</v>
      </c>
      <c r="E15" s="2575" t="s">
        <v>488</v>
      </c>
      <c r="F15" s="2575"/>
      <c r="G15" s="2575"/>
      <c r="H15" s="2586" t="s">
        <v>981</v>
      </c>
      <c r="I15" s="2586"/>
      <c r="J15" s="813" t="s">
        <v>982</v>
      </c>
    </row>
    <row r="16" spans="1:11" ht="19.5" customHeight="1">
      <c r="A16" s="803"/>
      <c r="B16" s="2618"/>
      <c r="C16" s="814"/>
      <c r="D16" s="814"/>
      <c r="E16" s="2575"/>
      <c r="F16" s="2575"/>
      <c r="G16" s="2575"/>
      <c r="H16" s="845"/>
      <c r="I16" s="816" t="s">
        <v>983</v>
      </c>
      <c r="J16" s="845"/>
      <c r="K16" s="843"/>
    </row>
    <row r="17" spans="1:12" ht="19.5" customHeight="1">
      <c r="A17" s="803"/>
      <c r="B17" s="2618"/>
      <c r="C17" s="814"/>
      <c r="D17" s="814"/>
      <c r="E17" s="2575"/>
      <c r="F17" s="2575"/>
      <c r="G17" s="2575"/>
      <c r="H17" s="845"/>
      <c r="I17" s="816" t="s">
        <v>983</v>
      </c>
      <c r="J17" s="845"/>
    </row>
    <row r="18" spans="1:12" ht="19.5" customHeight="1">
      <c r="A18" s="803"/>
      <c r="B18" s="2619"/>
      <c r="C18" s="814"/>
      <c r="D18" s="814"/>
      <c r="E18" s="2575"/>
      <c r="F18" s="2575"/>
      <c r="G18" s="2575"/>
      <c r="H18" s="845"/>
      <c r="I18" s="816" t="s">
        <v>983</v>
      </c>
      <c r="J18" s="845"/>
    </row>
    <row r="19" spans="1:12" ht="19.5" customHeight="1">
      <c r="A19" s="803"/>
      <c r="B19" s="2612" t="s">
        <v>989</v>
      </c>
      <c r="C19" s="2614" t="s">
        <v>1003</v>
      </c>
      <c r="D19" s="2615"/>
      <c r="E19" s="2615"/>
      <c r="F19" s="2615"/>
      <c r="G19" s="2616"/>
      <c r="H19" s="2577" t="s">
        <v>991</v>
      </c>
      <c r="I19" s="2578"/>
      <c r="J19" s="2579"/>
    </row>
    <row r="20" spans="1:12" ht="27.75" customHeight="1">
      <c r="A20" s="803"/>
      <c r="B20" s="2613"/>
      <c r="C20" s="2600"/>
      <c r="D20" s="2601"/>
      <c r="E20" s="2601"/>
      <c r="F20" s="2601"/>
      <c r="G20" s="2602"/>
      <c r="H20" s="2606"/>
      <c r="I20" s="2607"/>
      <c r="J20" s="2608"/>
    </row>
    <row r="21" spans="1:12" ht="6" customHeight="1">
      <c r="A21" s="803"/>
      <c r="B21" s="803"/>
      <c r="C21" s="803"/>
      <c r="D21" s="803"/>
      <c r="E21" s="803"/>
      <c r="F21" s="803"/>
      <c r="G21" s="803"/>
      <c r="H21" s="803"/>
      <c r="I21" s="803"/>
      <c r="J21" s="803"/>
    </row>
    <row r="22" spans="1:12" ht="16.5" customHeight="1">
      <c r="A22" s="803"/>
      <c r="B22" s="820" t="s">
        <v>225</v>
      </c>
      <c r="C22" s="820"/>
      <c r="D22" s="820"/>
      <c r="E22" s="820"/>
      <c r="F22" s="820"/>
      <c r="G22" s="820"/>
      <c r="H22" s="820"/>
      <c r="I22" s="820"/>
      <c r="J22" s="820"/>
      <c r="K22" s="286"/>
      <c r="L22" s="286"/>
    </row>
    <row r="23" spans="1:12" ht="57" customHeight="1">
      <c r="A23" s="803"/>
      <c r="B23" s="2593" t="s">
        <v>1004</v>
      </c>
      <c r="C23" s="2593"/>
      <c r="D23" s="2593"/>
      <c r="E23" s="2593"/>
      <c r="F23" s="2593"/>
      <c r="G23" s="2593"/>
      <c r="H23" s="2593"/>
      <c r="I23" s="2593"/>
      <c r="J23" s="2593"/>
      <c r="K23" s="286"/>
      <c r="L23" s="286"/>
    </row>
    <row r="24" spans="1:12" ht="36" customHeight="1">
      <c r="A24" s="803"/>
      <c r="B24" s="2593" t="s">
        <v>1005</v>
      </c>
      <c r="C24" s="2593"/>
      <c r="D24" s="2593"/>
      <c r="E24" s="2593"/>
      <c r="F24" s="2593"/>
      <c r="G24" s="2593"/>
      <c r="H24" s="2593"/>
      <c r="I24" s="2593"/>
      <c r="J24" s="2593"/>
      <c r="K24" s="286"/>
      <c r="L24" s="286"/>
    </row>
    <row r="25" spans="1:12" ht="30" customHeight="1">
      <c r="A25" s="803"/>
      <c r="B25" s="2594" t="s">
        <v>1006</v>
      </c>
      <c r="C25" s="2594"/>
      <c r="D25" s="2594"/>
      <c r="E25" s="2594"/>
      <c r="F25" s="2594"/>
      <c r="G25" s="2594"/>
      <c r="H25" s="2594"/>
      <c r="I25" s="2594"/>
      <c r="J25" s="2594"/>
      <c r="K25" s="286"/>
      <c r="L25" s="286"/>
    </row>
    <row r="26" spans="1:12" ht="7.5" customHeight="1">
      <c r="B26" s="2611"/>
      <c r="C26" s="2611"/>
      <c r="D26" s="2611"/>
      <c r="E26" s="2611"/>
      <c r="F26" s="2611"/>
      <c r="G26" s="2611"/>
      <c r="H26" s="2611"/>
      <c r="I26" s="2611"/>
      <c r="J26" s="2611"/>
    </row>
    <row r="27" spans="1:12">
      <c r="B27" s="286"/>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4"/>
  <printOptions horizontalCentered="1"/>
  <pageMargins left="0.70866141732283472" right="0.31496062992125984" top="0.74803149606299213" bottom="0.55118110236220474" header="0.31496062992125984" footer="0.31496062992125984"/>
  <pageSetup paperSize="9" scale="7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CBD0-6E0C-4F01-B164-83BDB151A5F2}">
  <sheetPr>
    <tabColor theme="8"/>
  </sheetPr>
  <dimension ref="A1:L27"/>
  <sheetViews>
    <sheetView view="pageBreakPreview" zoomScaleNormal="100" zoomScaleSheetLayoutView="100" workbookViewId="0">
      <selection activeCell="C8" sqref="C8:J8"/>
    </sheetView>
  </sheetViews>
  <sheetFormatPr defaultRowHeight="13"/>
  <cols>
    <col min="1" max="1" width="9.26953125" style="841" customWidth="1"/>
    <col min="2" max="2" width="17" style="841" customWidth="1"/>
    <col min="3" max="3" width="10.6328125" style="841" customWidth="1"/>
    <col min="4" max="4" width="16.6328125" style="841" customWidth="1"/>
    <col min="5" max="5" width="19.08984375" style="841" customWidth="1"/>
    <col min="6" max="6" width="13.90625" style="841" customWidth="1"/>
    <col min="7" max="7" width="12" style="841" customWidth="1"/>
    <col min="8" max="8" width="5.453125" style="841" customWidth="1"/>
    <col min="9" max="9" width="3.90625" style="841" customWidth="1"/>
    <col min="10" max="10" width="9.08984375" style="841" customWidth="1"/>
    <col min="11" max="11" width="1.08984375" style="841" customWidth="1"/>
    <col min="12" max="12" width="2.7265625" style="841" customWidth="1"/>
    <col min="13" max="259" width="8.7265625" style="841"/>
    <col min="260" max="260" width="1.1796875" style="841" customWidth="1"/>
    <col min="261" max="262" width="17" style="841" customWidth="1"/>
    <col min="263" max="263" width="16.6328125" style="841" customWidth="1"/>
    <col min="264" max="264" width="19.08984375" style="841" customWidth="1"/>
    <col min="265" max="265" width="16.453125" style="841" customWidth="1"/>
    <col min="266" max="266" width="16.6328125" style="841" customWidth="1"/>
    <col min="267" max="267" width="4.08984375" style="841" customWidth="1"/>
    <col min="268" max="268" width="2.7265625" style="841" customWidth="1"/>
    <col min="269" max="515" width="8.7265625" style="841"/>
    <col min="516" max="516" width="1.1796875" style="841" customWidth="1"/>
    <col min="517" max="518" width="17" style="841" customWidth="1"/>
    <col min="519" max="519" width="16.6328125" style="841" customWidth="1"/>
    <col min="520" max="520" width="19.08984375" style="841" customWidth="1"/>
    <col min="521" max="521" width="16.453125" style="841" customWidth="1"/>
    <col min="522" max="522" width="16.6328125" style="841" customWidth="1"/>
    <col min="523" max="523" width="4.08984375" style="841" customWidth="1"/>
    <col min="524" max="524" width="2.7265625" style="841" customWidth="1"/>
    <col min="525" max="771" width="8.7265625" style="841"/>
    <col min="772" max="772" width="1.1796875" style="841" customWidth="1"/>
    <col min="773" max="774" width="17" style="841" customWidth="1"/>
    <col min="775" max="775" width="16.6328125" style="841" customWidth="1"/>
    <col min="776" max="776" width="19.08984375" style="841" customWidth="1"/>
    <col min="777" max="777" width="16.453125" style="841" customWidth="1"/>
    <col min="778" max="778" width="16.6328125" style="841" customWidth="1"/>
    <col min="779" max="779" width="4.08984375" style="841" customWidth="1"/>
    <col min="780" max="780" width="2.7265625" style="841" customWidth="1"/>
    <col min="781" max="1027" width="8.7265625" style="841"/>
    <col min="1028" max="1028" width="1.1796875" style="841" customWidth="1"/>
    <col min="1029" max="1030" width="17" style="841" customWidth="1"/>
    <col min="1031" max="1031" width="16.6328125" style="841" customWidth="1"/>
    <col min="1032" max="1032" width="19.08984375" style="841" customWidth="1"/>
    <col min="1033" max="1033" width="16.453125" style="841" customWidth="1"/>
    <col min="1034" max="1034" width="16.6328125" style="841" customWidth="1"/>
    <col min="1035" max="1035" width="4.08984375" style="841" customWidth="1"/>
    <col min="1036" max="1036" width="2.7265625" style="841" customWidth="1"/>
    <col min="1037" max="1283" width="8.7265625" style="841"/>
    <col min="1284" max="1284" width="1.1796875" style="841" customWidth="1"/>
    <col min="1285" max="1286" width="17" style="841" customWidth="1"/>
    <col min="1287" max="1287" width="16.6328125" style="841" customWidth="1"/>
    <col min="1288" max="1288" width="19.08984375" style="841" customWidth="1"/>
    <col min="1289" max="1289" width="16.453125" style="841" customWidth="1"/>
    <col min="1290" max="1290" width="16.6328125" style="841" customWidth="1"/>
    <col min="1291" max="1291" width="4.08984375" style="841" customWidth="1"/>
    <col min="1292" max="1292" width="2.7265625" style="841" customWidth="1"/>
    <col min="1293" max="1539" width="8.7265625" style="841"/>
    <col min="1540" max="1540" width="1.1796875" style="841" customWidth="1"/>
    <col min="1541" max="1542" width="17" style="841" customWidth="1"/>
    <col min="1543" max="1543" width="16.6328125" style="841" customWidth="1"/>
    <col min="1544" max="1544" width="19.08984375" style="841" customWidth="1"/>
    <col min="1545" max="1545" width="16.453125" style="841" customWidth="1"/>
    <col min="1546" max="1546" width="16.6328125" style="841" customWidth="1"/>
    <col min="1547" max="1547" width="4.08984375" style="841" customWidth="1"/>
    <col min="1548" max="1548" width="2.7265625" style="841" customWidth="1"/>
    <col min="1549" max="1795" width="8.7265625" style="841"/>
    <col min="1796" max="1796" width="1.1796875" style="841" customWidth="1"/>
    <col min="1797" max="1798" width="17" style="841" customWidth="1"/>
    <col min="1799" max="1799" width="16.6328125" style="841" customWidth="1"/>
    <col min="1800" max="1800" width="19.08984375" style="841" customWidth="1"/>
    <col min="1801" max="1801" width="16.453125" style="841" customWidth="1"/>
    <col min="1802" max="1802" width="16.6328125" style="841" customWidth="1"/>
    <col min="1803" max="1803" width="4.08984375" style="841" customWidth="1"/>
    <col min="1804" max="1804" width="2.7265625" style="841" customWidth="1"/>
    <col min="1805" max="2051" width="8.7265625" style="841"/>
    <col min="2052" max="2052" width="1.1796875" style="841" customWidth="1"/>
    <col min="2053" max="2054" width="17" style="841" customWidth="1"/>
    <col min="2055" max="2055" width="16.6328125" style="841" customWidth="1"/>
    <col min="2056" max="2056" width="19.08984375" style="841" customWidth="1"/>
    <col min="2057" max="2057" width="16.453125" style="841" customWidth="1"/>
    <col min="2058" max="2058" width="16.6328125" style="841" customWidth="1"/>
    <col min="2059" max="2059" width="4.08984375" style="841" customWidth="1"/>
    <col min="2060" max="2060" width="2.7265625" style="841" customWidth="1"/>
    <col min="2061" max="2307" width="8.7265625" style="841"/>
    <col min="2308" max="2308" width="1.1796875" style="841" customWidth="1"/>
    <col min="2309" max="2310" width="17" style="841" customWidth="1"/>
    <col min="2311" max="2311" width="16.6328125" style="841" customWidth="1"/>
    <col min="2312" max="2312" width="19.08984375" style="841" customWidth="1"/>
    <col min="2313" max="2313" width="16.453125" style="841" customWidth="1"/>
    <col min="2314" max="2314" width="16.6328125" style="841" customWidth="1"/>
    <col min="2315" max="2315" width="4.08984375" style="841" customWidth="1"/>
    <col min="2316" max="2316" width="2.7265625" style="841" customWidth="1"/>
    <col min="2317" max="2563" width="8.7265625" style="841"/>
    <col min="2564" max="2564" width="1.1796875" style="841" customWidth="1"/>
    <col min="2565" max="2566" width="17" style="841" customWidth="1"/>
    <col min="2567" max="2567" width="16.6328125" style="841" customWidth="1"/>
    <col min="2568" max="2568" width="19.08984375" style="841" customWidth="1"/>
    <col min="2569" max="2569" width="16.453125" style="841" customWidth="1"/>
    <col min="2570" max="2570" width="16.6328125" style="841" customWidth="1"/>
    <col min="2571" max="2571" width="4.08984375" style="841" customWidth="1"/>
    <col min="2572" max="2572" width="2.7265625" style="841" customWidth="1"/>
    <col min="2573" max="2819" width="8.7265625" style="841"/>
    <col min="2820" max="2820" width="1.1796875" style="841" customWidth="1"/>
    <col min="2821" max="2822" width="17" style="841" customWidth="1"/>
    <col min="2823" max="2823" width="16.6328125" style="841" customWidth="1"/>
    <col min="2824" max="2824" width="19.08984375" style="841" customWidth="1"/>
    <col min="2825" max="2825" width="16.453125" style="841" customWidth="1"/>
    <col min="2826" max="2826" width="16.6328125" style="841" customWidth="1"/>
    <col min="2827" max="2827" width="4.08984375" style="841" customWidth="1"/>
    <col min="2828" max="2828" width="2.7265625" style="841" customWidth="1"/>
    <col min="2829" max="3075" width="8.7265625" style="841"/>
    <col min="3076" max="3076" width="1.1796875" style="841" customWidth="1"/>
    <col min="3077" max="3078" width="17" style="841" customWidth="1"/>
    <col min="3079" max="3079" width="16.6328125" style="841" customWidth="1"/>
    <col min="3080" max="3080" width="19.08984375" style="841" customWidth="1"/>
    <col min="3081" max="3081" width="16.453125" style="841" customWidth="1"/>
    <col min="3082" max="3082" width="16.6328125" style="841" customWidth="1"/>
    <col min="3083" max="3083" width="4.08984375" style="841" customWidth="1"/>
    <col min="3084" max="3084" width="2.7265625" style="841" customWidth="1"/>
    <col min="3085" max="3331" width="8.7265625" style="841"/>
    <col min="3332" max="3332" width="1.1796875" style="841" customWidth="1"/>
    <col min="3333" max="3334" width="17" style="841" customWidth="1"/>
    <col min="3335" max="3335" width="16.6328125" style="841" customWidth="1"/>
    <col min="3336" max="3336" width="19.08984375" style="841" customWidth="1"/>
    <col min="3337" max="3337" width="16.453125" style="841" customWidth="1"/>
    <col min="3338" max="3338" width="16.6328125" style="841" customWidth="1"/>
    <col min="3339" max="3339" width="4.08984375" style="841" customWidth="1"/>
    <col min="3340" max="3340" width="2.7265625" style="841" customWidth="1"/>
    <col min="3341" max="3587" width="8.7265625" style="841"/>
    <col min="3588" max="3588" width="1.1796875" style="841" customWidth="1"/>
    <col min="3589" max="3590" width="17" style="841" customWidth="1"/>
    <col min="3591" max="3591" width="16.6328125" style="841" customWidth="1"/>
    <col min="3592" max="3592" width="19.08984375" style="841" customWidth="1"/>
    <col min="3593" max="3593" width="16.453125" style="841" customWidth="1"/>
    <col min="3594" max="3594" width="16.6328125" style="841" customWidth="1"/>
    <col min="3595" max="3595" width="4.08984375" style="841" customWidth="1"/>
    <col min="3596" max="3596" width="2.7265625" style="841" customWidth="1"/>
    <col min="3597" max="3843" width="8.7265625" style="841"/>
    <col min="3844" max="3844" width="1.1796875" style="841" customWidth="1"/>
    <col min="3845" max="3846" width="17" style="841" customWidth="1"/>
    <col min="3847" max="3847" width="16.6328125" style="841" customWidth="1"/>
    <col min="3848" max="3848" width="19.08984375" style="841" customWidth="1"/>
    <col min="3849" max="3849" width="16.453125" style="841" customWidth="1"/>
    <col min="3850" max="3850" width="16.6328125" style="841" customWidth="1"/>
    <col min="3851" max="3851" width="4.08984375" style="841" customWidth="1"/>
    <col min="3852" max="3852" width="2.7265625" style="841" customWidth="1"/>
    <col min="3853" max="4099" width="8.7265625" style="841"/>
    <col min="4100" max="4100" width="1.1796875" style="841" customWidth="1"/>
    <col min="4101" max="4102" width="17" style="841" customWidth="1"/>
    <col min="4103" max="4103" width="16.6328125" style="841" customWidth="1"/>
    <col min="4104" max="4104" width="19.08984375" style="841" customWidth="1"/>
    <col min="4105" max="4105" width="16.453125" style="841" customWidth="1"/>
    <col min="4106" max="4106" width="16.6328125" style="841" customWidth="1"/>
    <col min="4107" max="4107" width="4.08984375" style="841" customWidth="1"/>
    <col min="4108" max="4108" width="2.7265625" style="841" customWidth="1"/>
    <col min="4109" max="4355" width="8.7265625" style="841"/>
    <col min="4356" max="4356" width="1.1796875" style="841" customWidth="1"/>
    <col min="4357" max="4358" width="17" style="841" customWidth="1"/>
    <col min="4359" max="4359" width="16.6328125" style="841" customWidth="1"/>
    <col min="4360" max="4360" width="19.08984375" style="841" customWidth="1"/>
    <col min="4361" max="4361" width="16.453125" style="841" customWidth="1"/>
    <col min="4362" max="4362" width="16.6328125" style="841" customWidth="1"/>
    <col min="4363" max="4363" width="4.08984375" style="841" customWidth="1"/>
    <col min="4364" max="4364" width="2.7265625" style="841" customWidth="1"/>
    <col min="4365" max="4611" width="8.7265625" style="841"/>
    <col min="4612" max="4612" width="1.1796875" style="841" customWidth="1"/>
    <col min="4613" max="4614" width="17" style="841" customWidth="1"/>
    <col min="4615" max="4615" width="16.6328125" style="841" customWidth="1"/>
    <col min="4616" max="4616" width="19.08984375" style="841" customWidth="1"/>
    <col min="4617" max="4617" width="16.453125" style="841" customWidth="1"/>
    <col min="4618" max="4618" width="16.6328125" style="841" customWidth="1"/>
    <col min="4619" max="4619" width="4.08984375" style="841" customWidth="1"/>
    <col min="4620" max="4620" width="2.7265625" style="841" customWidth="1"/>
    <col min="4621" max="4867" width="8.7265625" style="841"/>
    <col min="4868" max="4868" width="1.1796875" style="841" customWidth="1"/>
    <col min="4869" max="4870" width="17" style="841" customWidth="1"/>
    <col min="4871" max="4871" width="16.6328125" style="841" customWidth="1"/>
    <col min="4872" max="4872" width="19.08984375" style="841" customWidth="1"/>
    <col min="4873" max="4873" width="16.453125" style="841" customWidth="1"/>
    <col min="4874" max="4874" width="16.6328125" style="841" customWidth="1"/>
    <col min="4875" max="4875" width="4.08984375" style="841" customWidth="1"/>
    <col min="4876" max="4876" width="2.7265625" style="841" customWidth="1"/>
    <col min="4877" max="5123" width="8.7265625" style="841"/>
    <col min="5124" max="5124" width="1.1796875" style="841" customWidth="1"/>
    <col min="5125" max="5126" width="17" style="841" customWidth="1"/>
    <col min="5127" max="5127" width="16.6328125" style="841" customWidth="1"/>
    <col min="5128" max="5128" width="19.08984375" style="841" customWidth="1"/>
    <col min="5129" max="5129" width="16.453125" style="841" customWidth="1"/>
    <col min="5130" max="5130" width="16.6328125" style="841" customWidth="1"/>
    <col min="5131" max="5131" width="4.08984375" style="841" customWidth="1"/>
    <col min="5132" max="5132" width="2.7265625" style="841" customWidth="1"/>
    <col min="5133" max="5379" width="8.7265625" style="841"/>
    <col min="5380" max="5380" width="1.1796875" style="841" customWidth="1"/>
    <col min="5381" max="5382" width="17" style="841" customWidth="1"/>
    <col min="5383" max="5383" width="16.6328125" style="841" customWidth="1"/>
    <col min="5384" max="5384" width="19.08984375" style="841" customWidth="1"/>
    <col min="5385" max="5385" width="16.453125" style="841" customWidth="1"/>
    <col min="5386" max="5386" width="16.6328125" style="841" customWidth="1"/>
    <col min="5387" max="5387" width="4.08984375" style="841" customWidth="1"/>
    <col min="5388" max="5388" width="2.7265625" style="841" customWidth="1"/>
    <col min="5389" max="5635" width="8.7265625" style="841"/>
    <col min="5636" max="5636" width="1.1796875" style="841" customWidth="1"/>
    <col min="5637" max="5638" width="17" style="841" customWidth="1"/>
    <col min="5639" max="5639" width="16.6328125" style="841" customWidth="1"/>
    <col min="5640" max="5640" width="19.08984375" style="841" customWidth="1"/>
    <col min="5641" max="5641" width="16.453125" style="841" customWidth="1"/>
    <col min="5642" max="5642" width="16.6328125" style="841" customWidth="1"/>
    <col min="5643" max="5643" width="4.08984375" style="841" customWidth="1"/>
    <col min="5644" max="5644" width="2.7265625" style="841" customWidth="1"/>
    <col min="5645" max="5891" width="8.7265625" style="841"/>
    <col min="5892" max="5892" width="1.1796875" style="841" customWidth="1"/>
    <col min="5893" max="5894" width="17" style="841" customWidth="1"/>
    <col min="5895" max="5895" width="16.6328125" style="841" customWidth="1"/>
    <col min="5896" max="5896" width="19.08984375" style="841" customWidth="1"/>
    <col min="5897" max="5897" width="16.453125" style="841" customWidth="1"/>
    <col min="5898" max="5898" width="16.6328125" style="841" customWidth="1"/>
    <col min="5899" max="5899" width="4.08984375" style="841" customWidth="1"/>
    <col min="5900" max="5900" width="2.7265625" style="841" customWidth="1"/>
    <col min="5901" max="6147" width="8.7265625" style="841"/>
    <col min="6148" max="6148" width="1.1796875" style="841" customWidth="1"/>
    <col min="6149" max="6150" width="17" style="841" customWidth="1"/>
    <col min="6151" max="6151" width="16.6328125" style="841" customWidth="1"/>
    <col min="6152" max="6152" width="19.08984375" style="841" customWidth="1"/>
    <col min="6153" max="6153" width="16.453125" style="841" customWidth="1"/>
    <col min="6154" max="6154" width="16.6328125" style="841" customWidth="1"/>
    <col min="6155" max="6155" width="4.08984375" style="841" customWidth="1"/>
    <col min="6156" max="6156" width="2.7265625" style="841" customWidth="1"/>
    <col min="6157" max="6403" width="8.7265625" style="841"/>
    <col min="6404" max="6404" width="1.1796875" style="841" customWidth="1"/>
    <col min="6405" max="6406" width="17" style="841" customWidth="1"/>
    <col min="6407" max="6407" width="16.6328125" style="841" customWidth="1"/>
    <col min="6408" max="6408" width="19.08984375" style="841" customWidth="1"/>
    <col min="6409" max="6409" width="16.453125" style="841" customWidth="1"/>
    <col min="6410" max="6410" width="16.6328125" style="841" customWidth="1"/>
    <col min="6411" max="6411" width="4.08984375" style="841" customWidth="1"/>
    <col min="6412" max="6412" width="2.7265625" style="841" customWidth="1"/>
    <col min="6413" max="6659" width="8.7265625" style="841"/>
    <col min="6660" max="6660" width="1.1796875" style="841" customWidth="1"/>
    <col min="6661" max="6662" width="17" style="841" customWidth="1"/>
    <col min="6663" max="6663" width="16.6328125" style="841" customWidth="1"/>
    <col min="6664" max="6664" width="19.08984375" style="841" customWidth="1"/>
    <col min="6665" max="6665" width="16.453125" style="841" customWidth="1"/>
    <col min="6666" max="6666" width="16.6328125" style="841" customWidth="1"/>
    <col min="6667" max="6667" width="4.08984375" style="841" customWidth="1"/>
    <col min="6668" max="6668" width="2.7265625" style="841" customWidth="1"/>
    <col min="6669" max="6915" width="8.7265625" style="841"/>
    <col min="6916" max="6916" width="1.1796875" style="841" customWidth="1"/>
    <col min="6917" max="6918" width="17" style="841" customWidth="1"/>
    <col min="6919" max="6919" width="16.6328125" style="841" customWidth="1"/>
    <col min="6920" max="6920" width="19.08984375" style="841" customWidth="1"/>
    <col min="6921" max="6921" width="16.453125" style="841" customWidth="1"/>
    <col min="6922" max="6922" width="16.6328125" style="841" customWidth="1"/>
    <col min="6923" max="6923" width="4.08984375" style="841" customWidth="1"/>
    <col min="6924" max="6924" width="2.7265625" style="841" customWidth="1"/>
    <col min="6925" max="7171" width="8.7265625" style="841"/>
    <col min="7172" max="7172" width="1.1796875" style="841" customWidth="1"/>
    <col min="7173" max="7174" width="17" style="841" customWidth="1"/>
    <col min="7175" max="7175" width="16.6328125" style="841" customWidth="1"/>
    <col min="7176" max="7176" width="19.08984375" style="841" customWidth="1"/>
    <col min="7177" max="7177" width="16.453125" style="841" customWidth="1"/>
    <col min="7178" max="7178" width="16.6328125" style="841" customWidth="1"/>
    <col min="7179" max="7179" width="4.08984375" style="841" customWidth="1"/>
    <col min="7180" max="7180" width="2.7265625" style="841" customWidth="1"/>
    <col min="7181" max="7427" width="8.7265625" style="841"/>
    <col min="7428" max="7428" width="1.1796875" style="841" customWidth="1"/>
    <col min="7429" max="7430" width="17" style="841" customWidth="1"/>
    <col min="7431" max="7431" width="16.6328125" style="841" customWidth="1"/>
    <col min="7432" max="7432" width="19.08984375" style="841" customWidth="1"/>
    <col min="7433" max="7433" width="16.453125" style="841" customWidth="1"/>
    <col min="7434" max="7434" width="16.6328125" style="841" customWidth="1"/>
    <col min="7435" max="7435" width="4.08984375" style="841" customWidth="1"/>
    <col min="7436" max="7436" width="2.7265625" style="841" customWidth="1"/>
    <col min="7437" max="7683" width="8.7265625" style="841"/>
    <col min="7684" max="7684" width="1.1796875" style="841" customWidth="1"/>
    <col min="7685" max="7686" width="17" style="841" customWidth="1"/>
    <col min="7687" max="7687" width="16.6328125" style="841" customWidth="1"/>
    <col min="7688" max="7688" width="19.08984375" style="841" customWidth="1"/>
    <col min="7689" max="7689" width="16.453125" style="841" customWidth="1"/>
    <col min="7690" max="7690" width="16.6328125" style="841" customWidth="1"/>
    <col min="7691" max="7691" width="4.08984375" style="841" customWidth="1"/>
    <col min="7692" max="7692" width="2.7265625" style="841" customWidth="1"/>
    <col min="7693" max="7939" width="8.7265625" style="841"/>
    <col min="7940" max="7940" width="1.1796875" style="841" customWidth="1"/>
    <col min="7941" max="7942" width="17" style="841" customWidth="1"/>
    <col min="7943" max="7943" width="16.6328125" style="841" customWidth="1"/>
    <col min="7944" max="7944" width="19.08984375" style="841" customWidth="1"/>
    <col min="7945" max="7945" width="16.453125" style="841" customWidth="1"/>
    <col min="7946" max="7946" width="16.6328125" style="841" customWidth="1"/>
    <col min="7947" max="7947" width="4.08984375" style="841" customWidth="1"/>
    <col min="7948" max="7948" width="2.7265625" style="841" customWidth="1"/>
    <col min="7949" max="8195" width="8.7265625" style="841"/>
    <col min="8196" max="8196" width="1.1796875" style="841" customWidth="1"/>
    <col min="8197" max="8198" width="17" style="841" customWidth="1"/>
    <col min="8199" max="8199" width="16.6328125" style="841" customWidth="1"/>
    <col min="8200" max="8200" width="19.08984375" style="841" customWidth="1"/>
    <col min="8201" max="8201" width="16.453125" style="841" customWidth="1"/>
    <col min="8202" max="8202" width="16.6328125" style="841" customWidth="1"/>
    <col min="8203" max="8203" width="4.08984375" style="841" customWidth="1"/>
    <col min="8204" max="8204" width="2.7265625" style="841" customWidth="1"/>
    <col min="8205" max="8451" width="8.7265625" style="841"/>
    <col min="8452" max="8452" width="1.1796875" style="841" customWidth="1"/>
    <col min="8453" max="8454" width="17" style="841" customWidth="1"/>
    <col min="8455" max="8455" width="16.6328125" style="841" customWidth="1"/>
    <col min="8456" max="8456" width="19.08984375" style="841" customWidth="1"/>
    <col min="8457" max="8457" width="16.453125" style="841" customWidth="1"/>
    <col min="8458" max="8458" width="16.6328125" style="841" customWidth="1"/>
    <col min="8459" max="8459" width="4.08984375" style="841" customWidth="1"/>
    <col min="8460" max="8460" width="2.7265625" style="841" customWidth="1"/>
    <col min="8461" max="8707" width="8.7265625" style="841"/>
    <col min="8708" max="8708" width="1.1796875" style="841" customWidth="1"/>
    <col min="8709" max="8710" width="17" style="841" customWidth="1"/>
    <col min="8711" max="8711" width="16.6328125" style="841" customWidth="1"/>
    <col min="8712" max="8712" width="19.08984375" style="841" customWidth="1"/>
    <col min="8713" max="8713" width="16.453125" style="841" customWidth="1"/>
    <col min="8714" max="8714" width="16.6328125" style="841" customWidth="1"/>
    <col min="8715" max="8715" width="4.08984375" style="841" customWidth="1"/>
    <col min="8716" max="8716" width="2.7265625" style="841" customWidth="1"/>
    <col min="8717" max="8963" width="8.7265625" style="841"/>
    <col min="8964" max="8964" width="1.1796875" style="841" customWidth="1"/>
    <col min="8965" max="8966" width="17" style="841" customWidth="1"/>
    <col min="8967" max="8967" width="16.6328125" style="841" customWidth="1"/>
    <col min="8968" max="8968" width="19.08984375" style="841" customWidth="1"/>
    <col min="8969" max="8969" width="16.453125" style="841" customWidth="1"/>
    <col min="8970" max="8970" width="16.6328125" style="841" customWidth="1"/>
    <col min="8971" max="8971" width="4.08984375" style="841" customWidth="1"/>
    <col min="8972" max="8972" width="2.7265625" style="841" customWidth="1"/>
    <col min="8973" max="9219" width="8.7265625" style="841"/>
    <col min="9220" max="9220" width="1.1796875" style="841" customWidth="1"/>
    <col min="9221" max="9222" width="17" style="841" customWidth="1"/>
    <col min="9223" max="9223" width="16.6328125" style="841" customWidth="1"/>
    <col min="9224" max="9224" width="19.08984375" style="841" customWidth="1"/>
    <col min="9225" max="9225" width="16.453125" style="841" customWidth="1"/>
    <col min="9226" max="9226" width="16.6328125" style="841" customWidth="1"/>
    <col min="9227" max="9227" width="4.08984375" style="841" customWidth="1"/>
    <col min="9228" max="9228" width="2.7265625" style="841" customWidth="1"/>
    <col min="9229" max="9475" width="8.7265625" style="841"/>
    <col min="9476" max="9476" width="1.1796875" style="841" customWidth="1"/>
    <col min="9477" max="9478" width="17" style="841" customWidth="1"/>
    <col min="9479" max="9479" width="16.6328125" style="841" customWidth="1"/>
    <col min="9480" max="9480" width="19.08984375" style="841" customWidth="1"/>
    <col min="9481" max="9481" width="16.453125" style="841" customWidth="1"/>
    <col min="9482" max="9482" width="16.6328125" style="841" customWidth="1"/>
    <col min="9483" max="9483" width="4.08984375" style="841" customWidth="1"/>
    <col min="9484" max="9484" width="2.7265625" style="841" customWidth="1"/>
    <col min="9485" max="9731" width="8.7265625" style="841"/>
    <col min="9732" max="9732" width="1.1796875" style="841" customWidth="1"/>
    <col min="9733" max="9734" width="17" style="841" customWidth="1"/>
    <col min="9735" max="9735" width="16.6328125" style="841" customWidth="1"/>
    <col min="9736" max="9736" width="19.08984375" style="841" customWidth="1"/>
    <col min="9737" max="9737" width="16.453125" style="841" customWidth="1"/>
    <col min="9738" max="9738" width="16.6328125" style="841" customWidth="1"/>
    <col min="9739" max="9739" width="4.08984375" style="841" customWidth="1"/>
    <col min="9740" max="9740" width="2.7265625" style="841" customWidth="1"/>
    <col min="9741" max="9987" width="8.7265625" style="841"/>
    <col min="9988" max="9988" width="1.1796875" style="841" customWidth="1"/>
    <col min="9989" max="9990" width="17" style="841" customWidth="1"/>
    <col min="9991" max="9991" width="16.6328125" style="841" customWidth="1"/>
    <col min="9992" max="9992" width="19.08984375" style="841" customWidth="1"/>
    <col min="9993" max="9993" width="16.453125" style="841" customWidth="1"/>
    <col min="9994" max="9994" width="16.6328125" style="841" customWidth="1"/>
    <col min="9995" max="9995" width="4.08984375" style="841" customWidth="1"/>
    <col min="9996" max="9996" width="2.7265625" style="841" customWidth="1"/>
    <col min="9997" max="10243" width="8.7265625" style="841"/>
    <col min="10244" max="10244" width="1.1796875" style="841" customWidth="1"/>
    <col min="10245" max="10246" width="17" style="841" customWidth="1"/>
    <col min="10247" max="10247" width="16.6328125" style="841" customWidth="1"/>
    <col min="10248" max="10248" width="19.08984375" style="841" customWidth="1"/>
    <col min="10249" max="10249" width="16.453125" style="841" customWidth="1"/>
    <col min="10250" max="10250" width="16.6328125" style="841" customWidth="1"/>
    <col min="10251" max="10251" width="4.08984375" style="841" customWidth="1"/>
    <col min="10252" max="10252" width="2.7265625" style="841" customWidth="1"/>
    <col min="10253" max="10499" width="8.7265625" style="841"/>
    <col min="10500" max="10500" width="1.1796875" style="841" customWidth="1"/>
    <col min="10501" max="10502" width="17" style="841" customWidth="1"/>
    <col min="10503" max="10503" width="16.6328125" style="841" customWidth="1"/>
    <col min="10504" max="10504" width="19.08984375" style="841" customWidth="1"/>
    <col min="10505" max="10505" width="16.453125" style="841" customWidth="1"/>
    <col min="10506" max="10506" width="16.6328125" style="841" customWidth="1"/>
    <col min="10507" max="10507" width="4.08984375" style="841" customWidth="1"/>
    <col min="10508" max="10508" width="2.7265625" style="841" customWidth="1"/>
    <col min="10509" max="10755" width="8.7265625" style="841"/>
    <col min="10756" max="10756" width="1.1796875" style="841" customWidth="1"/>
    <col min="10757" max="10758" width="17" style="841" customWidth="1"/>
    <col min="10759" max="10759" width="16.6328125" style="841" customWidth="1"/>
    <col min="10760" max="10760" width="19.08984375" style="841" customWidth="1"/>
    <col min="10761" max="10761" width="16.453125" style="841" customWidth="1"/>
    <col min="10762" max="10762" width="16.6328125" style="841" customWidth="1"/>
    <col min="10763" max="10763" width="4.08984375" style="841" customWidth="1"/>
    <col min="10764" max="10764" width="2.7265625" style="841" customWidth="1"/>
    <col min="10765" max="11011" width="8.7265625" style="841"/>
    <col min="11012" max="11012" width="1.1796875" style="841" customWidth="1"/>
    <col min="11013" max="11014" width="17" style="841" customWidth="1"/>
    <col min="11015" max="11015" width="16.6328125" style="841" customWidth="1"/>
    <col min="11016" max="11016" width="19.08984375" style="841" customWidth="1"/>
    <col min="11017" max="11017" width="16.453125" style="841" customWidth="1"/>
    <col min="11018" max="11018" width="16.6328125" style="841" customWidth="1"/>
    <col min="11019" max="11019" width="4.08984375" style="841" customWidth="1"/>
    <col min="11020" max="11020" width="2.7265625" style="841" customWidth="1"/>
    <col min="11021" max="11267" width="8.7265625" style="841"/>
    <col min="11268" max="11268" width="1.1796875" style="841" customWidth="1"/>
    <col min="11269" max="11270" width="17" style="841" customWidth="1"/>
    <col min="11271" max="11271" width="16.6328125" style="841" customWidth="1"/>
    <col min="11272" max="11272" width="19.08984375" style="841" customWidth="1"/>
    <col min="11273" max="11273" width="16.453125" style="841" customWidth="1"/>
    <col min="11274" max="11274" width="16.6328125" style="841" customWidth="1"/>
    <col min="11275" max="11275" width="4.08984375" style="841" customWidth="1"/>
    <col min="11276" max="11276" width="2.7265625" style="841" customWidth="1"/>
    <col min="11277" max="11523" width="8.7265625" style="841"/>
    <col min="11524" max="11524" width="1.1796875" style="841" customWidth="1"/>
    <col min="11525" max="11526" width="17" style="841" customWidth="1"/>
    <col min="11527" max="11527" width="16.6328125" style="841" customWidth="1"/>
    <col min="11528" max="11528" width="19.08984375" style="841" customWidth="1"/>
    <col min="11529" max="11529" width="16.453125" style="841" customWidth="1"/>
    <col min="11530" max="11530" width="16.6328125" style="841" customWidth="1"/>
    <col min="11531" max="11531" width="4.08984375" style="841" customWidth="1"/>
    <col min="11532" max="11532" width="2.7265625" style="841" customWidth="1"/>
    <col min="11533" max="11779" width="8.7265625" style="841"/>
    <col min="11780" max="11780" width="1.1796875" style="841" customWidth="1"/>
    <col min="11781" max="11782" width="17" style="841" customWidth="1"/>
    <col min="11783" max="11783" width="16.6328125" style="841" customWidth="1"/>
    <col min="11784" max="11784" width="19.08984375" style="841" customWidth="1"/>
    <col min="11785" max="11785" width="16.453125" style="841" customWidth="1"/>
    <col min="11786" max="11786" width="16.6328125" style="841" customWidth="1"/>
    <col min="11787" max="11787" width="4.08984375" style="841" customWidth="1"/>
    <col min="11788" max="11788" width="2.7265625" style="841" customWidth="1"/>
    <col min="11789" max="12035" width="8.7265625" style="841"/>
    <col min="12036" max="12036" width="1.1796875" style="841" customWidth="1"/>
    <col min="12037" max="12038" width="17" style="841" customWidth="1"/>
    <col min="12039" max="12039" width="16.6328125" style="841" customWidth="1"/>
    <col min="12040" max="12040" width="19.08984375" style="841" customWidth="1"/>
    <col min="12041" max="12041" width="16.453125" style="841" customWidth="1"/>
    <col min="12042" max="12042" width="16.6328125" style="841" customWidth="1"/>
    <col min="12043" max="12043" width="4.08984375" style="841" customWidth="1"/>
    <col min="12044" max="12044" width="2.7265625" style="841" customWidth="1"/>
    <col min="12045" max="12291" width="8.7265625" style="841"/>
    <col min="12292" max="12292" width="1.1796875" style="841" customWidth="1"/>
    <col min="12293" max="12294" width="17" style="841" customWidth="1"/>
    <col min="12295" max="12295" width="16.6328125" style="841" customWidth="1"/>
    <col min="12296" max="12296" width="19.08984375" style="841" customWidth="1"/>
    <col min="12297" max="12297" width="16.453125" style="841" customWidth="1"/>
    <col min="12298" max="12298" width="16.6328125" style="841" customWidth="1"/>
    <col min="12299" max="12299" width="4.08984375" style="841" customWidth="1"/>
    <col min="12300" max="12300" width="2.7265625" style="841" customWidth="1"/>
    <col min="12301" max="12547" width="8.7265625" style="841"/>
    <col min="12548" max="12548" width="1.1796875" style="841" customWidth="1"/>
    <col min="12549" max="12550" width="17" style="841" customWidth="1"/>
    <col min="12551" max="12551" width="16.6328125" style="841" customWidth="1"/>
    <col min="12552" max="12552" width="19.08984375" style="841" customWidth="1"/>
    <col min="12553" max="12553" width="16.453125" style="841" customWidth="1"/>
    <col min="12554" max="12554" width="16.6328125" style="841" customWidth="1"/>
    <col min="12555" max="12555" width="4.08984375" style="841" customWidth="1"/>
    <col min="12556" max="12556" width="2.7265625" style="841" customWidth="1"/>
    <col min="12557" max="12803" width="8.7265625" style="841"/>
    <col min="12804" max="12804" width="1.1796875" style="841" customWidth="1"/>
    <col min="12805" max="12806" width="17" style="841" customWidth="1"/>
    <col min="12807" max="12807" width="16.6328125" style="841" customWidth="1"/>
    <col min="12808" max="12808" width="19.08984375" style="841" customWidth="1"/>
    <col min="12809" max="12809" width="16.453125" style="841" customWidth="1"/>
    <col min="12810" max="12810" width="16.6328125" style="841" customWidth="1"/>
    <col min="12811" max="12811" width="4.08984375" style="841" customWidth="1"/>
    <col min="12812" max="12812" width="2.7265625" style="841" customWidth="1"/>
    <col min="12813" max="13059" width="8.7265625" style="841"/>
    <col min="13060" max="13060" width="1.1796875" style="841" customWidth="1"/>
    <col min="13061" max="13062" width="17" style="841" customWidth="1"/>
    <col min="13063" max="13063" width="16.6328125" style="841" customWidth="1"/>
    <col min="13064" max="13064" width="19.08984375" style="841" customWidth="1"/>
    <col min="13065" max="13065" width="16.453125" style="841" customWidth="1"/>
    <col min="13066" max="13066" width="16.6328125" style="841" customWidth="1"/>
    <col min="13067" max="13067" width="4.08984375" style="841" customWidth="1"/>
    <col min="13068" max="13068" width="2.7265625" style="841" customWidth="1"/>
    <col min="13069" max="13315" width="8.7265625" style="841"/>
    <col min="13316" max="13316" width="1.1796875" style="841" customWidth="1"/>
    <col min="13317" max="13318" width="17" style="841" customWidth="1"/>
    <col min="13319" max="13319" width="16.6328125" style="841" customWidth="1"/>
    <col min="13320" max="13320" width="19.08984375" style="841" customWidth="1"/>
    <col min="13321" max="13321" width="16.453125" style="841" customWidth="1"/>
    <col min="13322" max="13322" width="16.6328125" style="841" customWidth="1"/>
    <col min="13323" max="13323" width="4.08984375" style="841" customWidth="1"/>
    <col min="13324" max="13324" width="2.7265625" style="841" customWidth="1"/>
    <col min="13325" max="13571" width="8.7265625" style="841"/>
    <col min="13572" max="13572" width="1.1796875" style="841" customWidth="1"/>
    <col min="13573" max="13574" width="17" style="841" customWidth="1"/>
    <col min="13575" max="13575" width="16.6328125" style="841" customWidth="1"/>
    <col min="13576" max="13576" width="19.08984375" style="841" customWidth="1"/>
    <col min="13577" max="13577" width="16.453125" style="841" customWidth="1"/>
    <col min="13578" max="13578" width="16.6328125" style="841" customWidth="1"/>
    <col min="13579" max="13579" width="4.08984375" style="841" customWidth="1"/>
    <col min="13580" max="13580" width="2.7265625" style="841" customWidth="1"/>
    <col min="13581" max="13827" width="8.7265625" style="841"/>
    <col min="13828" max="13828" width="1.1796875" style="841" customWidth="1"/>
    <col min="13829" max="13830" width="17" style="841" customWidth="1"/>
    <col min="13831" max="13831" width="16.6328125" style="841" customWidth="1"/>
    <col min="13832" max="13832" width="19.08984375" style="841" customWidth="1"/>
    <col min="13833" max="13833" width="16.453125" style="841" customWidth="1"/>
    <col min="13834" max="13834" width="16.6328125" style="841" customWidth="1"/>
    <col min="13835" max="13835" width="4.08984375" style="841" customWidth="1"/>
    <col min="13836" max="13836" width="2.7265625" style="841" customWidth="1"/>
    <col min="13837" max="14083" width="8.7265625" style="841"/>
    <col min="14084" max="14084" width="1.1796875" style="841" customWidth="1"/>
    <col min="14085" max="14086" width="17" style="841" customWidth="1"/>
    <col min="14087" max="14087" width="16.6328125" style="841" customWidth="1"/>
    <col min="14088" max="14088" width="19.08984375" style="841" customWidth="1"/>
    <col min="14089" max="14089" width="16.453125" style="841" customWidth="1"/>
    <col min="14090" max="14090" width="16.6328125" style="841" customWidth="1"/>
    <col min="14091" max="14091" width="4.08984375" style="841" customWidth="1"/>
    <col min="14092" max="14092" width="2.7265625" style="841" customWidth="1"/>
    <col min="14093" max="14339" width="8.7265625" style="841"/>
    <col min="14340" max="14340" width="1.1796875" style="841" customWidth="1"/>
    <col min="14341" max="14342" width="17" style="841" customWidth="1"/>
    <col min="14343" max="14343" width="16.6328125" style="841" customWidth="1"/>
    <col min="14344" max="14344" width="19.08984375" style="841" customWidth="1"/>
    <col min="14345" max="14345" width="16.453125" style="841" customWidth="1"/>
    <col min="14346" max="14346" width="16.6328125" style="841" customWidth="1"/>
    <col min="14347" max="14347" width="4.08984375" style="841" customWidth="1"/>
    <col min="14348" max="14348" width="2.7265625" style="841" customWidth="1"/>
    <col min="14349" max="14595" width="8.7265625" style="841"/>
    <col min="14596" max="14596" width="1.1796875" style="841" customWidth="1"/>
    <col min="14597" max="14598" width="17" style="841" customWidth="1"/>
    <col min="14599" max="14599" width="16.6328125" style="841" customWidth="1"/>
    <col min="14600" max="14600" width="19.08984375" style="841" customWidth="1"/>
    <col min="14601" max="14601" width="16.453125" style="841" customWidth="1"/>
    <col min="14602" max="14602" width="16.6328125" style="841" customWidth="1"/>
    <col min="14603" max="14603" width="4.08984375" style="841" customWidth="1"/>
    <col min="14604" max="14604" width="2.7265625" style="841" customWidth="1"/>
    <col min="14605" max="14851" width="8.7265625" style="841"/>
    <col min="14852" max="14852" width="1.1796875" style="841" customWidth="1"/>
    <col min="14853" max="14854" width="17" style="841" customWidth="1"/>
    <col min="14855" max="14855" width="16.6328125" style="841" customWidth="1"/>
    <col min="14856" max="14856" width="19.08984375" style="841" customWidth="1"/>
    <col min="14857" max="14857" width="16.453125" style="841" customWidth="1"/>
    <col min="14858" max="14858" width="16.6328125" style="841" customWidth="1"/>
    <col min="14859" max="14859" width="4.08984375" style="841" customWidth="1"/>
    <col min="14860" max="14860" width="2.7265625" style="841" customWidth="1"/>
    <col min="14861" max="15107" width="8.7265625" style="841"/>
    <col min="15108" max="15108" width="1.1796875" style="841" customWidth="1"/>
    <col min="15109" max="15110" width="17" style="841" customWidth="1"/>
    <col min="15111" max="15111" width="16.6328125" style="841" customWidth="1"/>
    <col min="15112" max="15112" width="19.08984375" style="841" customWidth="1"/>
    <col min="15113" max="15113" width="16.453125" style="841" customWidth="1"/>
    <col min="15114" max="15114" width="16.6328125" style="841" customWidth="1"/>
    <col min="15115" max="15115" width="4.08984375" style="841" customWidth="1"/>
    <col min="15116" max="15116" width="2.7265625" style="841" customWidth="1"/>
    <col min="15117" max="15363" width="8.7265625" style="841"/>
    <col min="15364" max="15364" width="1.1796875" style="841" customWidth="1"/>
    <col min="15365" max="15366" width="17" style="841" customWidth="1"/>
    <col min="15367" max="15367" width="16.6328125" style="841" customWidth="1"/>
    <col min="15368" max="15368" width="19.08984375" style="841" customWidth="1"/>
    <col min="15369" max="15369" width="16.453125" style="841" customWidth="1"/>
    <col min="15370" max="15370" width="16.6328125" style="841" customWidth="1"/>
    <col min="15371" max="15371" width="4.08984375" style="841" customWidth="1"/>
    <col min="15372" max="15372" width="2.7265625" style="841" customWidth="1"/>
    <col min="15373" max="15619" width="8.7265625" style="841"/>
    <col min="15620" max="15620" width="1.1796875" style="841" customWidth="1"/>
    <col min="15621" max="15622" width="17" style="841" customWidth="1"/>
    <col min="15623" max="15623" width="16.6328125" style="841" customWidth="1"/>
    <col min="15624" max="15624" width="19.08984375" style="841" customWidth="1"/>
    <col min="15625" max="15625" width="16.453125" style="841" customWidth="1"/>
    <col min="15626" max="15626" width="16.6328125" style="841" customWidth="1"/>
    <col min="15627" max="15627" width="4.08984375" style="841" customWidth="1"/>
    <col min="15628" max="15628" width="2.7265625" style="841" customWidth="1"/>
    <col min="15629" max="15875" width="8.7265625" style="841"/>
    <col min="15876" max="15876" width="1.1796875" style="841" customWidth="1"/>
    <col min="15877" max="15878" width="17" style="841" customWidth="1"/>
    <col min="15879" max="15879" width="16.6328125" style="841" customWidth="1"/>
    <col min="15880" max="15880" width="19.08984375" style="841" customWidth="1"/>
    <col min="15881" max="15881" width="16.453125" style="841" customWidth="1"/>
    <col min="15882" max="15882" width="16.6328125" style="841" customWidth="1"/>
    <col min="15883" max="15883" width="4.08984375" style="841" customWidth="1"/>
    <col min="15884" max="15884" width="2.7265625" style="841" customWidth="1"/>
    <col min="15885" max="16131" width="8.7265625" style="841"/>
    <col min="16132" max="16132" width="1.1796875" style="841" customWidth="1"/>
    <col min="16133" max="16134" width="17" style="841" customWidth="1"/>
    <col min="16135" max="16135" width="16.6328125" style="841" customWidth="1"/>
    <col min="16136" max="16136" width="19.08984375" style="841" customWidth="1"/>
    <col min="16137" max="16137" width="16.453125" style="841" customWidth="1"/>
    <col min="16138" max="16138" width="16.6328125" style="841" customWidth="1"/>
    <col min="16139" max="16139" width="4.08984375" style="841" customWidth="1"/>
    <col min="16140" max="16140" width="2.7265625" style="841" customWidth="1"/>
    <col min="16141" max="16384" width="8.7265625" style="841"/>
  </cols>
  <sheetData>
    <row r="1" spans="1:11" ht="27.75" customHeight="1">
      <c r="A1" s="1182" t="s">
        <v>1018</v>
      </c>
      <c r="B1" s="804"/>
      <c r="C1" s="804"/>
      <c r="D1" s="804"/>
      <c r="E1" s="804"/>
      <c r="F1" s="804"/>
      <c r="G1" s="804"/>
      <c r="H1" s="804"/>
      <c r="I1" s="804"/>
      <c r="J1" s="804"/>
    </row>
    <row r="2" spans="1:11" ht="15.75" customHeight="1">
      <c r="A2" s="802"/>
      <c r="B2" s="840" t="s">
        <v>1007</v>
      </c>
      <c r="C2" s="803"/>
      <c r="D2" s="803"/>
      <c r="E2" s="803"/>
      <c r="F2" s="803"/>
      <c r="G2" s="803"/>
      <c r="H2" s="803"/>
      <c r="I2" s="803"/>
      <c r="J2" s="805" t="s">
        <v>1008</v>
      </c>
    </row>
    <row r="3" spans="1:11" ht="15.75" customHeight="1">
      <c r="A3" s="802"/>
      <c r="B3" s="840"/>
      <c r="C3" s="803"/>
      <c r="D3" s="803"/>
      <c r="E3" s="803"/>
      <c r="F3" s="803"/>
      <c r="G3" s="803"/>
      <c r="H3" s="803"/>
      <c r="I3" s="803"/>
      <c r="J3" s="805"/>
    </row>
    <row r="4" spans="1:11" ht="18" customHeight="1">
      <c r="A4" s="2576" t="s">
        <v>1009</v>
      </c>
      <c r="B4" s="2576"/>
      <c r="C4" s="2576"/>
      <c r="D4" s="2576"/>
      <c r="E4" s="2576"/>
      <c r="F4" s="2576"/>
      <c r="G4" s="2576"/>
      <c r="H4" s="2576"/>
      <c r="I4" s="2576"/>
      <c r="J4" s="2576"/>
    </row>
    <row r="5" spans="1:11" ht="12" customHeight="1">
      <c r="A5" s="806"/>
      <c r="B5" s="806"/>
      <c r="C5" s="806"/>
      <c r="D5" s="806"/>
      <c r="E5" s="806"/>
      <c r="F5" s="806"/>
      <c r="G5" s="806"/>
      <c r="H5" s="806"/>
      <c r="I5" s="806"/>
      <c r="J5" s="806"/>
    </row>
    <row r="6" spans="1:11" ht="43.5" customHeight="1">
      <c r="A6" s="806"/>
      <c r="B6" s="807" t="s">
        <v>976</v>
      </c>
      <c r="C6" s="2577"/>
      <c r="D6" s="2578"/>
      <c r="E6" s="2578"/>
      <c r="F6" s="2578"/>
      <c r="G6" s="2578"/>
      <c r="H6" s="2578"/>
      <c r="I6" s="2578"/>
      <c r="J6" s="2579"/>
    </row>
    <row r="7" spans="1:11" ht="43.5" customHeight="1">
      <c r="A7" s="803"/>
      <c r="B7" s="809" t="s">
        <v>227</v>
      </c>
      <c r="C7" s="2581" t="s">
        <v>876</v>
      </c>
      <c r="D7" s="2581"/>
      <c r="E7" s="2581"/>
      <c r="F7" s="2581"/>
      <c r="G7" s="2581"/>
      <c r="H7" s="2581"/>
      <c r="I7" s="2581"/>
      <c r="J7" s="2581"/>
      <c r="K7" s="843"/>
    </row>
    <row r="8" spans="1:11" ht="43.5" customHeight="1">
      <c r="A8" s="803"/>
      <c r="B8" s="846" t="s">
        <v>1010</v>
      </c>
      <c r="C8" s="2620" t="s">
        <v>1011</v>
      </c>
      <c r="D8" s="2621"/>
      <c r="E8" s="2621"/>
      <c r="F8" s="2621"/>
      <c r="G8" s="2621"/>
      <c r="H8" s="2621"/>
      <c r="I8" s="2621"/>
      <c r="J8" s="2622"/>
      <c r="K8" s="843"/>
    </row>
    <row r="9" spans="1:11" ht="19.5" customHeight="1">
      <c r="A9" s="803"/>
      <c r="B9" s="2617" t="s">
        <v>1002</v>
      </c>
      <c r="C9" s="2580" t="s">
        <v>980</v>
      </c>
      <c r="D9" s="2581"/>
      <c r="E9" s="2581"/>
      <c r="F9" s="2581"/>
      <c r="G9" s="2581"/>
      <c r="H9" s="2581"/>
      <c r="I9" s="2581"/>
      <c r="J9" s="2581"/>
      <c r="K9" s="843"/>
    </row>
    <row r="10" spans="1:11" ht="40.5" customHeight="1">
      <c r="A10" s="803"/>
      <c r="B10" s="2618"/>
      <c r="C10" s="812" t="s">
        <v>177</v>
      </c>
      <c r="D10" s="812" t="s">
        <v>178</v>
      </c>
      <c r="E10" s="2575" t="s">
        <v>488</v>
      </c>
      <c r="F10" s="2575"/>
      <c r="G10" s="2575"/>
      <c r="H10" s="2586" t="s">
        <v>981</v>
      </c>
      <c r="I10" s="2586"/>
      <c r="J10" s="813" t="s">
        <v>982</v>
      </c>
    </row>
    <row r="11" spans="1:11" ht="19.5" customHeight="1">
      <c r="A11" s="803"/>
      <c r="B11" s="2618"/>
      <c r="C11" s="814"/>
      <c r="D11" s="814"/>
      <c r="E11" s="2575"/>
      <c r="F11" s="2575"/>
      <c r="G11" s="2575"/>
      <c r="H11" s="815"/>
      <c r="I11" s="816" t="s">
        <v>983</v>
      </c>
      <c r="J11" s="815"/>
    </row>
    <row r="12" spans="1:11" ht="19.5" customHeight="1">
      <c r="A12" s="803"/>
      <c r="B12" s="2618"/>
      <c r="C12" s="814"/>
      <c r="D12" s="814"/>
      <c r="E12" s="2575"/>
      <c r="F12" s="2575"/>
      <c r="G12" s="2575"/>
      <c r="H12" s="815"/>
      <c r="I12" s="816" t="s">
        <v>983</v>
      </c>
      <c r="J12" s="815"/>
    </row>
    <row r="13" spans="1:11" ht="19.5" customHeight="1">
      <c r="A13" s="803"/>
      <c r="B13" s="2618"/>
      <c r="C13" s="814"/>
      <c r="D13" s="814"/>
      <c r="E13" s="2575"/>
      <c r="F13" s="2575"/>
      <c r="G13" s="2575"/>
      <c r="H13" s="815"/>
      <c r="I13" s="816" t="s">
        <v>983</v>
      </c>
      <c r="J13" s="815"/>
    </row>
    <row r="14" spans="1:11" ht="19.5" customHeight="1">
      <c r="A14" s="803"/>
      <c r="B14" s="2618"/>
      <c r="C14" s="2603" t="s">
        <v>489</v>
      </c>
      <c r="D14" s="2604"/>
      <c r="E14" s="2604"/>
      <c r="F14" s="2604"/>
      <c r="G14" s="2604"/>
      <c r="H14" s="2604"/>
      <c r="I14" s="2604"/>
      <c r="J14" s="2605"/>
    </row>
    <row r="15" spans="1:11" ht="40.5" customHeight="1">
      <c r="A15" s="803"/>
      <c r="B15" s="2618"/>
      <c r="C15" s="812" t="s">
        <v>177</v>
      </c>
      <c r="D15" s="812" t="s">
        <v>178</v>
      </c>
      <c r="E15" s="2575" t="s">
        <v>488</v>
      </c>
      <c r="F15" s="2575"/>
      <c r="G15" s="2575"/>
      <c r="H15" s="2586" t="s">
        <v>981</v>
      </c>
      <c r="I15" s="2586"/>
      <c r="J15" s="813" t="s">
        <v>982</v>
      </c>
    </row>
    <row r="16" spans="1:11" ht="19.5" customHeight="1">
      <c r="A16" s="803"/>
      <c r="B16" s="2618"/>
      <c r="C16" s="814"/>
      <c r="D16" s="814"/>
      <c r="E16" s="2575"/>
      <c r="F16" s="2575"/>
      <c r="G16" s="2575"/>
      <c r="H16" s="815"/>
      <c r="I16" s="816" t="s">
        <v>983</v>
      </c>
      <c r="J16" s="815"/>
      <c r="K16" s="843"/>
    </row>
    <row r="17" spans="1:12" ht="19.5" customHeight="1">
      <c r="A17" s="803"/>
      <c r="B17" s="2618"/>
      <c r="C17" s="814"/>
      <c r="D17" s="814"/>
      <c r="E17" s="2575"/>
      <c r="F17" s="2575"/>
      <c r="G17" s="2575"/>
      <c r="H17" s="815"/>
      <c r="I17" s="816" t="s">
        <v>983</v>
      </c>
      <c r="J17" s="815"/>
    </row>
    <row r="18" spans="1:12" ht="19.5" customHeight="1">
      <c r="A18" s="803"/>
      <c r="B18" s="2619"/>
      <c r="C18" s="814"/>
      <c r="D18" s="814"/>
      <c r="E18" s="2575"/>
      <c r="F18" s="2575"/>
      <c r="G18" s="2575"/>
      <c r="H18" s="815"/>
      <c r="I18" s="816" t="s">
        <v>983</v>
      </c>
      <c r="J18" s="815"/>
    </row>
    <row r="19" spans="1:12" ht="19.5" customHeight="1">
      <c r="A19" s="803"/>
      <c r="B19" s="2612" t="s">
        <v>989</v>
      </c>
      <c r="C19" s="2614" t="s">
        <v>990</v>
      </c>
      <c r="D19" s="2615"/>
      <c r="E19" s="2615"/>
      <c r="F19" s="2615"/>
      <c r="G19" s="2616"/>
      <c r="H19" s="2577" t="s">
        <v>991</v>
      </c>
      <c r="I19" s="2578"/>
      <c r="J19" s="2579"/>
    </row>
    <row r="20" spans="1:12" ht="35.25" customHeight="1">
      <c r="A20" s="803"/>
      <c r="B20" s="2613"/>
      <c r="C20" s="2600"/>
      <c r="D20" s="2601"/>
      <c r="E20" s="2601"/>
      <c r="F20" s="2601"/>
      <c r="G20" s="2602"/>
      <c r="H20" s="2606"/>
      <c r="I20" s="2607"/>
      <c r="J20" s="2608"/>
    </row>
    <row r="21" spans="1:12" ht="6" customHeight="1">
      <c r="A21" s="803"/>
      <c r="B21" s="803"/>
      <c r="C21" s="803"/>
      <c r="D21" s="803"/>
      <c r="E21" s="803"/>
      <c r="F21" s="803"/>
      <c r="G21" s="803"/>
      <c r="H21" s="803"/>
      <c r="I21" s="803"/>
      <c r="J21" s="803"/>
    </row>
    <row r="22" spans="1:12" ht="20.25" customHeight="1">
      <c r="A22" s="803"/>
      <c r="B22" s="820" t="s">
        <v>225</v>
      </c>
      <c r="C22" s="820"/>
      <c r="D22" s="820"/>
      <c r="E22" s="820"/>
      <c r="F22" s="820"/>
      <c r="G22" s="820"/>
      <c r="H22" s="820"/>
      <c r="I22" s="820"/>
      <c r="J22" s="820"/>
      <c r="K22" s="286"/>
      <c r="L22" s="286"/>
    </row>
    <row r="23" spans="1:12" ht="62.25" customHeight="1">
      <c r="A23" s="803"/>
      <c r="B23" s="2593" t="s">
        <v>1012</v>
      </c>
      <c r="C23" s="2593"/>
      <c r="D23" s="2593"/>
      <c r="E23" s="2593"/>
      <c r="F23" s="2593"/>
      <c r="G23" s="2593"/>
      <c r="H23" s="2593"/>
      <c r="I23" s="2593"/>
      <c r="J23" s="2593"/>
      <c r="K23" s="286"/>
      <c r="L23" s="286"/>
    </row>
    <row r="24" spans="1:12" ht="39" customHeight="1">
      <c r="A24" s="803"/>
      <c r="B24" s="2593" t="s">
        <v>1005</v>
      </c>
      <c r="C24" s="2593"/>
      <c r="D24" s="2593"/>
      <c r="E24" s="2593"/>
      <c r="F24" s="2593"/>
      <c r="G24" s="2593"/>
      <c r="H24" s="2593"/>
      <c r="I24" s="2593"/>
      <c r="J24" s="2593"/>
      <c r="K24" s="286"/>
      <c r="L24" s="286"/>
    </row>
    <row r="25" spans="1:12" ht="29.25" customHeight="1">
      <c r="A25" s="803"/>
      <c r="B25" s="2594" t="s">
        <v>1006</v>
      </c>
      <c r="C25" s="2594"/>
      <c r="D25" s="2594"/>
      <c r="E25" s="2594"/>
      <c r="F25" s="2594"/>
      <c r="G25" s="2594"/>
      <c r="H25" s="2594"/>
      <c r="I25" s="2594"/>
      <c r="J25" s="2594"/>
      <c r="K25" s="286"/>
      <c r="L25" s="286"/>
    </row>
    <row r="26" spans="1:12" ht="7.5" customHeight="1">
      <c r="A26" s="804"/>
      <c r="B26" s="2595"/>
      <c r="C26" s="2595"/>
      <c r="D26" s="2595"/>
      <c r="E26" s="2595"/>
      <c r="F26" s="2595"/>
      <c r="G26" s="2595"/>
      <c r="H26" s="2595"/>
      <c r="I26" s="2595"/>
      <c r="J26" s="2595"/>
    </row>
    <row r="27" spans="1:12">
      <c r="B27" s="286"/>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3E491-6987-49F2-9410-FB033E7525FD}">
  <sheetPr>
    <tabColor rgb="FF0070C0"/>
    <pageSetUpPr fitToPage="1"/>
  </sheetPr>
  <dimension ref="A1:AE71"/>
  <sheetViews>
    <sheetView view="pageBreakPreview" zoomScale="96" zoomScaleNormal="110" zoomScaleSheetLayoutView="96" workbookViewId="0">
      <selection activeCell="B2" sqref="B2"/>
    </sheetView>
  </sheetViews>
  <sheetFormatPr defaultColWidth="4.36328125" defaultRowHeight="13"/>
  <cols>
    <col min="1" max="1" width="3.08984375" style="349" customWidth="1"/>
    <col min="2" max="2" width="2.81640625" style="349" customWidth="1"/>
    <col min="3" max="3" width="11.54296875" style="349" customWidth="1"/>
    <col min="4" max="8" width="5" style="349" customWidth="1"/>
    <col min="9" max="9" width="8.26953125" style="349" customWidth="1"/>
    <col min="10" max="18" width="5" style="349" customWidth="1"/>
    <col min="19" max="20" width="8.26953125" style="349" customWidth="1"/>
    <col min="21" max="25" width="5" style="349" customWidth="1"/>
    <col min="26" max="26" width="2.1796875" style="349" customWidth="1"/>
    <col min="27" max="257" width="4.36328125" style="349"/>
    <col min="258" max="258" width="3.08984375" style="349" customWidth="1"/>
    <col min="259" max="259" width="2.54296875" style="349" customWidth="1"/>
    <col min="260" max="260" width="8" style="349" customWidth="1"/>
    <col min="261" max="263" width="4.36328125" style="349"/>
    <col min="264" max="264" width="3.90625" style="349" customWidth="1"/>
    <col min="265" max="265" width="4.36328125" style="349"/>
    <col min="266" max="266" width="8" style="349" customWidth="1"/>
    <col min="267" max="275" width="4.36328125" style="349"/>
    <col min="276" max="277" width="7.453125" style="349" customWidth="1"/>
    <col min="278" max="279" width="4.36328125" style="349"/>
    <col min="280" max="280" width="4.453125" style="349" customWidth="1"/>
    <col min="281" max="281" width="2.54296875" style="349" customWidth="1"/>
    <col min="282" max="282" width="3.6328125" style="349" customWidth="1"/>
    <col min="283" max="513" width="4.36328125" style="349"/>
    <col min="514" max="514" width="3.08984375" style="349" customWidth="1"/>
    <col min="515" max="515" width="2.54296875" style="349" customWidth="1"/>
    <col min="516" max="516" width="8" style="349" customWidth="1"/>
    <col min="517" max="519" width="4.36328125" style="349"/>
    <col min="520" max="520" width="3.90625" style="349" customWidth="1"/>
    <col min="521" max="521" width="4.36328125" style="349"/>
    <col min="522" max="522" width="8" style="349" customWidth="1"/>
    <col min="523" max="531" width="4.36328125" style="349"/>
    <col min="532" max="533" width="7.453125" style="349" customWidth="1"/>
    <col min="534" max="535" width="4.36328125" style="349"/>
    <col min="536" max="536" width="4.453125" style="349" customWidth="1"/>
    <col min="537" max="537" width="2.54296875" style="349" customWidth="1"/>
    <col min="538" max="538" width="3.6328125" style="349" customWidth="1"/>
    <col min="539" max="769" width="4.36328125" style="349"/>
    <col min="770" max="770" width="3.08984375" style="349" customWidth="1"/>
    <col min="771" max="771" width="2.54296875" style="349" customWidth="1"/>
    <col min="772" max="772" width="8" style="349" customWidth="1"/>
    <col min="773" max="775" width="4.36328125" style="349"/>
    <col min="776" max="776" width="3.90625" style="349" customWidth="1"/>
    <col min="777" max="777" width="4.36328125" style="349"/>
    <col min="778" max="778" width="8" style="349" customWidth="1"/>
    <col min="779" max="787" width="4.36328125" style="349"/>
    <col min="788" max="789" width="7.453125" style="349" customWidth="1"/>
    <col min="790" max="791" width="4.36328125" style="349"/>
    <col min="792" max="792" width="4.453125" style="349" customWidth="1"/>
    <col min="793" max="793" width="2.54296875" style="349" customWidth="1"/>
    <col min="794" max="794" width="3.6328125" style="349" customWidth="1"/>
    <col min="795" max="1025" width="4.36328125" style="349"/>
    <col min="1026" max="1026" width="3.08984375" style="349" customWidth="1"/>
    <col min="1027" max="1027" width="2.54296875" style="349" customWidth="1"/>
    <col min="1028" max="1028" width="8" style="349" customWidth="1"/>
    <col min="1029" max="1031" width="4.36328125" style="349"/>
    <col min="1032" max="1032" width="3.90625" style="349" customWidth="1"/>
    <col min="1033" max="1033" width="4.36328125" style="349"/>
    <col min="1034" max="1034" width="8" style="349" customWidth="1"/>
    <col min="1035" max="1043" width="4.36328125" style="349"/>
    <col min="1044" max="1045" width="7.453125" style="349" customWidth="1"/>
    <col min="1046" max="1047" width="4.36328125" style="349"/>
    <col min="1048" max="1048" width="4.453125" style="349" customWidth="1"/>
    <col min="1049" max="1049" width="2.54296875" style="349" customWidth="1"/>
    <col min="1050" max="1050" width="3.6328125" style="349" customWidth="1"/>
    <col min="1051" max="1281" width="4.36328125" style="349"/>
    <col min="1282" max="1282" width="3.08984375" style="349" customWidth="1"/>
    <col min="1283" max="1283" width="2.54296875" style="349" customWidth="1"/>
    <col min="1284" max="1284" width="8" style="349" customWidth="1"/>
    <col min="1285" max="1287" width="4.36328125" style="349"/>
    <col min="1288" max="1288" width="3.90625" style="349" customWidth="1"/>
    <col min="1289" max="1289" width="4.36328125" style="349"/>
    <col min="1290" max="1290" width="8" style="349" customWidth="1"/>
    <col min="1291" max="1299" width="4.36328125" style="349"/>
    <col min="1300" max="1301" width="7.453125" style="349" customWidth="1"/>
    <col min="1302" max="1303" width="4.36328125" style="349"/>
    <col min="1304" max="1304" width="4.453125" style="349" customWidth="1"/>
    <col min="1305" max="1305" width="2.54296875" style="349" customWidth="1"/>
    <col min="1306" max="1306" width="3.6328125" style="349" customWidth="1"/>
    <col min="1307" max="1537" width="4.36328125" style="349"/>
    <col min="1538" max="1538" width="3.08984375" style="349" customWidth="1"/>
    <col min="1539" max="1539" width="2.54296875" style="349" customWidth="1"/>
    <col min="1540" max="1540" width="8" style="349" customWidth="1"/>
    <col min="1541" max="1543" width="4.36328125" style="349"/>
    <col min="1544" max="1544" width="3.90625" style="349" customWidth="1"/>
    <col min="1545" max="1545" width="4.36328125" style="349"/>
    <col min="1546" max="1546" width="8" style="349" customWidth="1"/>
    <col min="1547" max="1555" width="4.36328125" style="349"/>
    <col min="1556" max="1557" width="7.453125" style="349" customWidth="1"/>
    <col min="1558" max="1559" width="4.36328125" style="349"/>
    <col min="1560" max="1560" width="4.453125" style="349" customWidth="1"/>
    <col min="1561" max="1561" width="2.54296875" style="349" customWidth="1"/>
    <col min="1562" max="1562" width="3.6328125" style="349" customWidth="1"/>
    <col min="1563" max="1793" width="4.36328125" style="349"/>
    <col min="1794" max="1794" width="3.08984375" style="349" customWidth="1"/>
    <col min="1795" max="1795" width="2.54296875" style="349" customWidth="1"/>
    <col min="1796" max="1796" width="8" style="349" customWidth="1"/>
    <col min="1797" max="1799" width="4.36328125" style="349"/>
    <col min="1800" max="1800" width="3.90625" style="349" customWidth="1"/>
    <col min="1801" max="1801" width="4.36328125" style="349"/>
    <col min="1802" max="1802" width="8" style="349" customWidth="1"/>
    <col min="1803" max="1811" width="4.36328125" style="349"/>
    <col min="1812" max="1813" width="7.453125" style="349" customWidth="1"/>
    <col min="1814" max="1815" width="4.36328125" style="349"/>
    <col min="1816" max="1816" width="4.453125" style="349" customWidth="1"/>
    <col min="1817" max="1817" width="2.54296875" style="349" customWidth="1"/>
    <col min="1818" max="1818" width="3.6328125" style="349" customWidth="1"/>
    <col min="1819" max="2049" width="4.36328125" style="349"/>
    <col min="2050" max="2050" width="3.08984375" style="349" customWidth="1"/>
    <col min="2051" max="2051" width="2.54296875" style="349" customWidth="1"/>
    <col min="2052" max="2052" width="8" style="349" customWidth="1"/>
    <col min="2053" max="2055" width="4.36328125" style="349"/>
    <col min="2056" max="2056" width="3.90625" style="349" customWidth="1"/>
    <col min="2057" max="2057" width="4.36328125" style="349"/>
    <col min="2058" max="2058" width="8" style="349" customWidth="1"/>
    <col min="2059" max="2067" width="4.36328125" style="349"/>
    <col min="2068" max="2069" width="7.453125" style="349" customWidth="1"/>
    <col min="2070" max="2071" width="4.36328125" style="349"/>
    <col min="2072" max="2072" width="4.453125" style="349" customWidth="1"/>
    <col min="2073" max="2073" width="2.54296875" style="349" customWidth="1"/>
    <col min="2074" max="2074" width="3.6328125" style="349" customWidth="1"/>
    <col min="2075" max="2305" width="4.36328125" style="349"/>
    <col min="2306" max="2306" width="3.08984375" style="349" customWidth="1"/>
    <col min="2307" max="2307" width="2.54296875" style="349" customWidth="1"/>
    <col min="2308" max="2308" width="8" style="349" customWidth="1"/>
    <col min="2309" max="2311" width="4.36328125" style="349"/>
    <col min="2312" max="2312" width="3.90625" style="349" customWidth="1"/>
    <col min="2313" max="2313" width="4.36328125" style="349"/>
    <col min="2314" max="2314" width="8" style="349" customWidth="1"/>
    <col min="2315" max="2323" width="4.36328125" style="349"/>
    <col min="2324" max="2325" width="7.453125" style="349" customWidth="1"/>
    <col min="2326" max="2327" width="4.36328125" style="349"/>
    <col min="2328" max="2328" width="4.453125" style="349" customWidth="1"/>
    <col min="2329" max="2329" width="2.54296875" style="349" customWidth="1"/>
    <col min="2330" max="2330" width="3.6328125" style="349" customWidth="1"/>
    <col min="2331" max="2561" width="4.36328125" style="349"/>
    <col min="2562" max="2562" width="3.08984375" style="349" customWidth="1"/>
    <col min="2563" max="2563" width="2.54296875" style="349" customWidth="1"/>
    <col min="2564" max="2564" width="8" style="349" customWidth="1"/>
    <col min="2565" max="2567" width="4.36328125" style="349"/>
    <col min="2568" max="2568" width="3.90625" style="349" customWidth="1"/>
    <col min="2569" max="2569" width="4.36328125" style="349"/>
    <col min="2570" max="2570" width="8" style="349" customWidth="1"/>
    <col min="2571" max="2579" width="4.36328125" style="349"/>
    <col min="2580" max="2581" width="7.453125" style="349" customWidth="1"/>
    <col min="2582" max="2583" width="4.36328125" style="349"/>
    <col min="2584" max="2584" width="4.453125" style="349" customWidth="1"/>
    <col min="2585" max="2585" width="2.54296875" style="349" customWidth="1"/>
    <col min="2586" max="2586" width="3.6328125" style="349" customWidth="1"/>
    <col min="2587" max="2817" width="4.36328125" style="349"/>
    <col min="2818" max="2818" width="3.08984375" style="349" customWidth="1"/>
    <col min="2819" max="2819" width="2.54296875" style="349" customWidth="1"/>
    <col min="2820" max="2820" width="8" style="349" customWidth="1"/>
    <col min="2821" max="2823" width="4.36328125" style="349"/>
    <col min="2824" max="2824" width="3.90625" style="349" customWidth="1"/>
    <col min="2825" max="2825" width="4.36328125" style="349"/>
    <col min="2826" max="2826" width="8" style="349" customWidth="1"/>
    <col min="2827" max="2835" width="4.36328125" style="349"/>
    <col min="2836" max="2837" width="7.453125" style="349" customWidth="1"/>
    <col min="2838" max="2839" width="4.36328125" style="349"/>
    <col min="2840" max="2840" width="4.453125" style="349" customWidth="1"/>
    <col min="2841" max="2841" width="2.54296875" style="349" customWidth="1"/>
    <col min="2842" max="2842" width="3.6328125" style="349" customWidth="1"/>
    <col min="2843" max="3073" width="4.36328125" style="349"/>
    <col min="3074" max="3074" width="3.08984375" style="349" customWidth="1"/>
    <col min="3075" max="3075" width="2.54296875" style="349" customWidth="1"/>
    <col min="3076" max="3076" width="8" style="349" customWidth="1"/>
    <col min="3077" max="3079" width="4.36328125" style="349"/>
    <col min="3080" max="3080" width="3.90625" style="349" customWidth="1"/>
    <col min="3081" max="3081" width="4.36328125" style="349"/>
    <col min="3082" max="3082" width="8" style="349" customWidth="1"/>
    <col min="3083" max="3091" width="4.36328125" style="349"/>
    <col min="3092" max="3093" width="7.453125" style="349" customWidth="1"/>
    <col min="3094" max="3095" width="4.36328125" style="349"/>
    <col min="3096" max="3096" width="4.453125" style="349" customWidth="1"/>
    <col min="3097" max="3097" width="2.54296875" style="349" customWidth="1"/>
    <col min="3098" max="3098" width="3.6328125" style="349" customWidth="1"/>
    <col min="3099" max="3329" width="4.36328125" style="349"/>
    <col min="3330" max="3330" width="3.08984375" style="349" customWidth="1"/>
    <col min="3331" max="3331" width="2.54296875" style="349" customWidth="1"/>
    <col min="3332" max="3332" width="8" style="349" customWidth="1"/>
    <col min="3333" max="3335" width="4.36328125" style="349"/>
    <col min="3336" max="3336" width="3.90625" style="349" customWidth="1"/>
    <col min="3337" max="3337" width="4.36328125" style="349"/>
    <col min="3338" max="3338" width="8" style="349" customWidth="1"/>
    <col min="3339" max="3347" width="4.36328125" style="349"/>
    <col min="3348" max="3349" width="7.453125" style="349" customWidth="1"/>
    <col min="3350" max="3351" width="4.36328125" style="349"/>
    <col min="3352" max="3352" width="4.453125" style="349" customWidth="1"/>
    <col min="3353" max="3353" width="2.54296875" style="349" customWidth="1"/>
    <col min="3354" max="3354" width="3.6328125" style="349" customWidth="1"/>
    <col min="3355" max="3585" width="4.36328125" style="349"/>
    <col min="3586" max="3586" width="3.08984375" style="349" customWidth="1"/>
    <col min="3587" max="3587" width="2.54296875" style="349" customWidth="1"/>
    <col min="3588" max="3588" width="8" style="349" customWidth="1"/>
    <col min="3589" max="3591" width="4.36328125" style="349"/>
    <col min="3592" max="3592" width="3.90625" style="349" customWidth="1"/>
    <col min="3593" max="3593" width="4.36328125" style="349"/>
    <col min="3594" max="3594" width="8" style="349" customWidth="1"/>
    <col min="3595" max="3603" width="4.36328125" style="349"/>
    <col min="3604" max="3605" width="7.453125" style="349" customWidth="1"/>
    <col min="3606" max="3607" width="4.36328125" style="349"/>
    <col min="3608" max="3608" width="4.453125" style="349" customWidth="1"/>
    <col min="3609" max="3609" width="2.54296875" style="349" customWidth="1"/>
    <col min="3610" max="3610" width="3.6328125" style="349" customWidth="1"/>
    <col min="3611" max="3841" width="4.36328125" style="349"/>
    <col min="3842" max="3842" width="3.08984375" style="349" customWidth="1"/>
    <col min="3843" max="3843" width="2.54296875" style="349" customWidth="1"/>
    <col min="3844" max="3844" width="8" style="349" customWidth="1"/>
    <col min="3845" max="3847" width="4.36328125" style="349"/>
    <col min="3848" max="3848" width="3.90625" style="349" customWidth="1"/>
    <col min="3849" max="3849" width="4.36328125" style="349"/>
    <col min="3850" max="3850" width="8" style="349" customWidth="1"/>
    <col min="3851" max="3859" width="4.36328125" style="349"/>
    <col min="3860" max="3861" width="7.453125" style="349" customWidth="1"/>
    <col min="3862" max="3863" width="4.36328125" style="349"/>
    <col min="3864" max="3864" width="4.453125" style="349" customWidth="1"/>
    <col min="3865" max="3865" width="2.54296875" style="349" customWidth="1"/>
    <col min="3866" max="3866" width="3.6328125" style="349" customWidth="1"/>
    <col min="3867" max="4097" width="4.36328125" style="349"/>
    <col min="4098" max="4098" width="3.08984375" style="349" customWidth="1"/>
    <col min="4099" max="4099" width="2.54296875" style="349" customWidth="1"/>
    <col min="4100" max="4100" width="8" style="349" customWidth="1"/>
    <col min="4101" max="4103" width="4.36328125" style="349"/>
    <col min="4104" max="4104" width="3.90625" style="349" customWidth="1"/>
    <col min="4105" max="4105" width="4.36328125" style="349"/>
    <col min="4106" max="4106" width="8" style="349" customWidth="1"/>
    <col min="4107" max="4115" width="4.36328125" style="349"/>
    <col min="4116" max="4117" width="7.453125" style="349" customWidth="1"/>
    <col min="4118" max="4119" width="4.36328125" style="349"/>
    <col min="4120" max="4120" width="4.453125" style="349" customWidth="1"/>
    <col min="4121" max="4121" width="2.54296875" style="349" customWidth="1"/>
    <col min="4122" max="4122" width="3.6328125" style="349" customWidth="1"/>
    <col min="4123" max="4353" width="4.36328125" style="349"/>
    <col min="4354" max="4354" width="3.08984375" style="349" customWidth="1"/>
    <col min="4355" max="4355" width="2.54296875" style="349" customWidth="1"/>
    <col min="4356" max="4356" width="8" style="349" customWidth="1"/>
    <col min="4357" max="4359" width="4.36328125" style="349"/>
    <col min="4360" max="4360" width="3.90625" style="349" customWidth="1"/>
    <col min="4361" max="4361" width="4.36328125" style="349"/>
    <col min="4362" max="4362" width="8" style="349" customWidth="1"/>
    <col min="4363" max="4371" width="4.36328125" style="349"/>
    <col min="4372" max="4373" width="7.453125" style="349" customWidth="1"/>
    <col min="4374" max="4375" width="4.36328125" style="349"/>
    <col min="4376" max="4376" width="4.453125" style="349" customWidth="1"/>
    <col min="4377" max="4377" width="2.54296875" style="349" customWidth="1"/>
    <col min="4378" max="4378" width="3.6328125" style="349" customWidth="1"/>
    <col min="4379" max="4609" width="4.36328125" style="349"/>
    <col min="4610" max="4610" width="3.08984375" style="349" customWidth="1"/>
    <col min="4611" max="4611" width="2.54296875" style="349" customWidth="1"/>
    <col min="4612" max="4612" width="8" style="349" customWidth="1"/>
    <col min="4613" max="4615" width="4.36328125" style="349"/>
    <col min="4616" max="4616" width="3.90625" style="349" customWidth="1"/>
    <col min="4617" max="4617" width="4.36328125" style="349"/>
    <col min="4618" max="4618" width="8" style="349" customWidth="1"/>
    <col min="4619" max="4627" width="4.36328125" style="349"/>
    <col min="4628" max="4629" width="7.453125" style="349" customWidth="1"/>
    <col min="4630" max="4631" width="4.36328125" style="349"/>
    <col min="4632" max="4632" width="4.453125" style="349" customWidth="1"/>
    <col min="4633" max="4633" width="2.54296875" style="349" customWidth="1"/>
    <col min="4634" max="4634" width="3.6328125" style="349" customWidth="1"/>
    <col min="4635" max="4865" width="4.36328125" style="349"/>
    <col min="4866" max="4866" width="3.08984375" style="349" customWidth="1"/>
    <col min="4867" max="4867" width="2.54296875" style="349" customWidth="1"/>
    <col min="4868" max="4868" width="8" style="349" customWidth="1"/>
    <col min="4869" max="4871" width="4.36328125" style="349"/>
    <col min="4872" max="4872" width="3.90625" style="349" customWidth="1"/>
    <col min="4873" max="4873" width="4.36328125" style="349"/>
    <col min="4874" max="4874" width="8" style="349" customWidth="1"/>
    <col min="4875" max="4883" width="4.36328125" style="349"/>
    <col min="4884" max="4885" width="7.453125" style="349" customWidth="1"/>
    <col min="4886" max="4887" width="4.36328125" style="349"/>
    <col min="4888" max="4888" width="4.453125" style="349" customWidth="1"/>
    <col min="4889" max="4889" width="2.54296875" style="349" customWidth="1"/>
    <col min="4890" max="4890" width="3.6328125" style="349" customWidth="1"/>
    <col min="4891" max="5121" width="4.36328125" style="349"/>
    <col min="5122" max="5122" width="3.08984375" style="349" customWidth="1"/>
    <col min="5123" max="5123" width="2.54296875" style="349" customWidth="1"/>
    <col min="5124" max="5124" width="8" style="349" customWidth="1"/>
    <col min="5125" max="5127" width="4.36328125" style="349"/>
    <col min="5128" max="5128" width="3.90625" style="349" customWidth="1"/>
    <col min="5129" max="5129" width="4.36328125" style="349"/>
    <col min="5130" max="5130" width="8" style="349" customWidth="1"/>
    <col min="5131" max="5139" width="4.36328125" style="349"/>
    <col min="5140" max="5141" width="7.453125" style="349" customWidth="1"/>
    <col min="5142" max="5143" width="4.36328125" style="349"/>
    <col min="5144" max="5144" width="4.453125" style="349" customWidth="1"/>
    <col min="5145" max="5145" width="2.54296875" style="349" customWidth="1"/>
    <col min="5146" max="5146" width="3.6328125" style="349" customWidth="1"/>
    <col min="5147" max="5377" width="4.36328125" style="349"/>
    <col min="5378" max="5378" width="3.08984375" style="349" customWidth="1"/>
    <col min="5379" max="5379" width="2.54296875" style="349" customWidth="1"/>
    <col min="5380" max="5380" width="8" style="349" customWidth="1"/>
    <col min="5381" max="5383" width="4.36328125" style="349"/>
    <col min="5384" max="5384" width="3.90625" style="349" customWidth="1"/>
    <col min="5385" max="5385" width="4.36328125" style="349"/>
    <col min="5386" max="5386" width="8" style="349" customWidth="1"/>
    <col min="5387" max="5395" width="4.36328125" style="349"/>
    <col min="5396" max="5397" width="7.453125" style="349" customWidth="1"/>
    <col min="5398" max="5399" width="4.36328125" style="349"/>
    <col min="5400" max="5400" width="4.453125" style="349" customWidth="1"/>
    <col min="5401" max="5401" width="2.54296875" style="349" customWidth="1"/>
    <col min="5402" max="5402" width="3.6328125" style="349" customWidth="1"/>
    <col min="5403" max="5633" width="4.36328125" style="349"/>
    <col min="5634" max="5634" width="3.08984375" style="349" customWidth="1"/>
    <col min="5635" max="5635" width="2.54296875" style="349" customWidth="1"/>
    <col min="5636" max="5636" width="8" style="349" customWidth="1"/>
    <col min="5637" max="5639" width="4.36328125" style="349"/>
    <col min="5640" max="5640" width="3.90625" style="349" customWidth="1"/>
    <col min="5641" max="5641" width="4.36328125" style="349"/>
    <col min="5642" max="5642" width="8" style="349" customWidth="1"/>
    <col min="5643" max="5651" width="4.36328125" style="349"/>
    <col min="5652" max="5653" width="7.453125" style="349" customWidth="1"/>
    <col min="5654" max="5655" width="4.36328125" style="349"/>
    <col min="5656" max="5656" width="4.453125" style="349" customWidth="1"/>
    <col min="5657" max="5657" width="2.54296875" style="349" customWidth="1"/>
    <col min="5658" max="5658" width="3.6328125" style="349" customWidth="1"/>
    <col min="5659" max="5889" width="4.36328125" style="349"/>
    <col min="5890" max="5890" width="3.08984375" style="349" customWidth="1"/>
    <col min="5891" max="5891" width="2.54296875" style="349" customWidth="1"/>
    <col min="5892" max="5892" width="8" style="349" customWidth="1"/>
    <col min="5893" max="5895" width="4.36328125" style="349"/>
    <col min="5896" max="5896" width="3.90625" style="349" customWidth="1"/>
    <col min="5897" max="5897" width="4.36328125" style="349"/>
    <col min="5898" max="5898" width="8" style="349" customWidth="1"/>
    <col min="5899" max="5907" width="4.36328125" style="349"/>
    <col min="5908" max="5909" width="7.453125" style="349" customWidth="1"/>
    <col min="5910" max="5911" width="4.36328125" style="349"/>
    <col min="5912" max="5912" width="4.453125" style="349" customWidth="1"/>
    <col min="5913" max="5913" width="2.54296875" style="349" customWidth="1"/>
    <col min="5914" max="5914" width="3.6328125" style="349" customWidth="1"/>
    <col min="5915" max="6145" width="4.36328125" style="349"/>
    <col min="6146" max="6146" width="3.08984375" style="349" customWidth="1"/>
    <col min="6147" max="6147" width="2.54296875" style="349" customWidth="1"/>
    <col min="6148" max="6148" width="8" style="349" customWidth="1"/>
    <col min="6149" max="6151" width="4.36328125" style="349"/>
    <col min="6152" max="6152" width="3.90625" style="349" customWidth="1"/>
    <col min="6153" max="6153" width="4.36328125" style="349"/>
    <col min="6154" max="6154" width="8" style="349" customWidth="1"/>
    <col min="6155" max="6163" width="4.36328125" style="349"/>
    <col min="6164" max="6165" width="7.453125" style="349" customWidth="1"/>
    <col min="6166" max="6167" width="4.36328125" style="349"/>
    <col min="6168" max="6168" width="4.453125" style="349" customWidth="1"/>
    <col min="6169" max="6169" width="2.54296875" style="349" customWidth="1"/>
    <col min="6170" max="6170" width="3.6328125" style="349" customWidth="1"/>
    <col min="6171" max="6401" width="4.36328125" style="349"/>
    <col min="6402" max="6402" width="3.08984375" style="349" customWidth="1"/>
    <col min="6403" max="6403" width="2.54296875" style="349" customWidth="1"/>
    <col min="6404" max="6404" width="8" style="349" customWidth="1"/>
    <col min="6405" max="6407" width="4.36328125" style="349"/>
    <col min="6408" max="6408" width="3.90625" style="349" customWidth="1"/>
    <col min="6409" max="6409" width="4.36328125" style="349"/>
    <col min="6410" max="6410" width="8" style="349" customWidth="1"/>
    <col min="6411" max="6419" width="4.36328125" style="349"/>
    <col min="6420" max="6421" width="7.453125" style="349" customWidth="1"/>
    <col min="6422" max="6423" width="4.36328125" style="349"/>
    <col min="6424" max="6424" width="4.453125" style="349" customWidth="1"/>
    <col min="6425" max="6425" width="2.54296875" style="349" customWidth="1"/>
    <col min="6426" max="6426" width="3.6328125" style="349" customWidth="1"/>
    <col min="6427" max="6657" width="4.36328125" style="349"/>
    <col min="6658" max="6658" width="3.08984375" style="349" customWidth="1"/>
    <col min="6659" max="6659" width="2.54296875" style="349" customWidth="1"/>
    <col min="6660" max="6660" width="8" style="349" customWidth="1"/>
    <col min="6661" max="6663" width="4.36328125" style="349"/>
    <col min="6664" max="6664" width="3.90625" style="349" customWidth="1"/>
    <col min="6665" max="6665" width="4.36328125" style="349"/>
    <col min="6666" max="6666" width="8" style="349" customWidth="1"/>
    <col min="6667" max="6675" width="4.36328125" style="349"/>
    <col min="6676" max="6677" width="7.453125" style="349" customWidth="1"/>
    <col min="6678" max="6679" width="4.36328125" style="349"/>
    <col min="6680" max="6680" width="4.453125" style="349" customWidth="1"/>
    <col min="6681" max="6681" width="2.54296875" style="349" customWidth="1"/>
    <col min="6682" max="6682" width="3.6328125" style="349" customWidth="1"/>
    <col min="6683" max="6913" width="4.36328125" style="349"/>
    <col min="6914" max="6914" width="3.08984375" style="349" customWidth="1"/>
    <col min="6915" max="6915" width="2.54296875" style="349" customWidth="1"/>
    <col min="6916" max="6916" width="8" style="349" customWidth="1"/>
    <col min="6917" max="6919" width="4.36328125" style="349"/>
    <col min="6920" max="6920" width="3.90625" style="349" customWidth="1"/>
    <col min="6921" max="6921" width="4.36328125" style="349"/>
    <col min="6922" max="6922" width="8" style="349" customWidth="1"/>
    <col min="6923" max="6931" width="4.36328125" style="349"/>
    <col min="6932" max="6933" width="7.453125" style="349" customWidth="1"/>
    <col min="6934" max="6935" width="4.36328125" style="349"/>
    <col min="6936" max="6936" width="4.453125" style="349" customWidth="1"/>
    <col min="6937" max="6937" width="2.54296875" style="349" customWidth="1"/>
    <col min="6938" max="6938" width="3.6328125" style="349" customWidth="1"/>
    <col min="6939" max="7169" width="4.36328125" style="349"/>
    <col min="7170" max="7170" width="3.08984375" style="349" customWidth="1"/>
    <col min="7171" max="7171" width="2.54296875" style="349" customWidth="1"/>
    <col min="7172" max="7172" width="8" style="349" customWidth="1"/>
    <col min="7173" max="7175" width="4.36328125" style="349"/>
    <col min="7176" max="7176" width="3.90625" style="349" customWidth="1"/>
    <col min="7177" max="7177" width="4.36328125" style="349"/>
    <col min="7178" max="7178" width="8" style="349" customWidth="1"/>
    <col min="7179" max="7187" width="4.36328125" style="349"/>
    <col min="7188" max="7189" width="7.453125" style="349" customWidth="1"/>
    <col min="7190" max="7191" width="4.36328125" style="349"/>
    <col min="7192" max="7192" width="4.453125" style="349" customWidth="1"/>
    <col min="7193" max="7193" width="2.54296875" style="349" customWidth="1"/>
    <col min="7194" max="7194" width="3.6328125" style="349" customWidth="1"/>
    <col min="7195" max="7425" width="4.36328125" style="349"/>
    <col min="7426" max="7426" width="3.08984375" style="349" customWidth="1"/>
    <col min="7427" max="7427" width="2.54296875" style="349" customWidth="1"/>
    <col min="7428" max="7428" width="8" style="349" customWidth="1"/>
    <col min="7429" max="7431" width="4.36328125" style="349"/>
    <col min="7432" max="7432" width="3.90625" style="349" customWidth="1"/>
    <col min="7433" max="7433" width="4.36328125" style="349"/>
    <col min="7434" max="7434" width="8" style="349" customWidth="1"/>
    <col min="7435" max="7443" width="4.36328125" style="349"/>
    <col min="7444" max="7445" width="7.453125" style="349" customWidth="1"/>
    <col min="7446" max="7447" width="4.36328125" style="349"/>
    <col min="7448" max="7448" width="4.453125" style="349" customWidth="1"/>
    <col min="7449" max="7449" width="2.54296875" style="349" customWidth="1"/>
    <col min="7450" max="7450" width="3.6328125" style="349" customWidth="1"/>
    <col min="7451" max="7681" width="4.36328125" style="349"/>
    <col min="7682" max="7682" width="3.08984375" style="349" customWidth="1"/>
    <col min="7683" max="7683" width="2.54296875" style="349" customWidth="1"/>
    <col min="7684" max="7684" width="8" style="349" customWidth="1"/>
    <col min="7685" max="7687" width="4.36328125" style="349"/>
    <col min="7688" max="7688" width="3.90625" style="349" customWidth="1"/>
    <col min="7689" max="7689" width="4.36328125" style="349"/>
    <col min="7690" max="7690" width="8" style="349" customWidth="1"/>
    <col min="7691" max="7699" width="4.36328125" style="349"/>
    <col min="7700" max="7701" width="7.453125" style="349" customWidth="1"/>
    <col min="7702" max="7703" width="4.36328125" style="349"/>
    <col min="7704" max="7704" width="4.453125" style="349" customWidth="1"/>
    <col min="7705" max="7705" width="2.54296875" style="349" customWidth="1"/>
    <col min="7706" max="7706" width="3.6328125" style="349" customWidth="1"/>
    <col min="7707" max="7937" width="4.36328125" style="349"/>
    <col min="7938" max="7938" width="3.08984375" style="349" customWidth="1"/>
    <col min="7939" max="7939" width="2.54296875" style="349" customWidth="1"/>
    <col min="7940" max="7940" width="8" style="349" customWidth="1"/>
    <col min="7941" max="7943" width="4.36328125" style="349"/>
    <col min="7944" max="7944" width="3.90625" style="349" customWidth="1"/>
    <col min="7945" max="7945" width="4.36328125" style="349"/>
    <col min="7946" max="7946" width="8" style="349" customWidth="1"/>
    <col min="7947" max="7955" width="4.36328125" style="349"/>
    <col min="7956" max="7957" width="7.453125" style="349" customWidth="1"/>
    <col min="7958" max="7959" width="4.36328125" style="349"/>
    <col min="7960" max="7960" width="4.453125" style="349" customWidth="1"/>
    <col min="7961" max="7961" width="2.54296875" style="349" customWidth="1"/>
    <col min="7962" max="7962" width="3.6328125" style="349" customWidth="1"/>
    <col min="7963" max="8193" width="4.36328125" style="349"/>
    <col min="8194" max="8194" width="3.08984375" style="349" customWidth="1"/>
    <col min="8195" max="8195" width="2.54296875" style="349" customWidth="1"/>
    <col min="8196" max="8196" width="8" style="349" customWidth="1"/>
    <col min="8197" max="8199" width="4.36328125" style="349"/>
    <col min="8200" max="8200" width="3.90625" style="349" customWidth="1"/>
    <col min="8201" max="8201" width="4.36328125" style="349"/>
    <col min="8202" max="8202" width="8" style="349" customWidth="1"/>
    <col min="8203" max="8211" width="4.36328125" style="349"/>
    <col min="8212" max="8213" width="7.453125" style="349" customWidth="1"/>
    <col min="8214" max="8215" width="4.36328125" style="349"/>
    <col min="8216" max="8216" width="4.453125" style="349" customWidth="1"/>
    <col min="8217" max="8217" width="2.54296875" style="349" customWidth="1"/>
    <col min="8218" max="8218" width="3.6328125" style="349" customWidth="1"/>
    <col min="8219" max="8449" width="4.36328125" style="349"/>
    <col min="8450" max="8450" width="3.08984375" style="349" customWidth="1"/>
    <col min="8451" max="8451" width="2.54296875" style="349" customWidth="1"/>
    <col min="8452" max="8452" width="8" style="349" customWidth="1"/>
    <col min="8453" max="8455" width="4.36328125" style="349"/>
    <col min="8456" max="8456" width="3.90625" style="349" customWidth="1"/>
    <col min="8457" max="8457" width="4.36328125" style="349"/>
    <col min="8458" max="8458" width="8" style="349" customWidth="1"/>
    <col min="8459" max="8467" width="4.36328125" style="349"/>
    <col min="8468" max="8469" width="7.453125" style="349" customWidth="1"/>
    <col min="8470" max="8471" width="4.36328125" style="349"/>
    <col min="8472" max="8472" width="4.453125" style="349" customWidth="1"/>
    <col min="8473" max="8473" width="2.54296875" style="349" customWidth="1"/>
    <col min="8474" max="8474" width="3.6328125" style="349" customWidth="1"/>
    <col min="8475" max="8705" width="4.36328125" style="349"/>
    <col min="8706" max="8706" width="3.08984375" style="349" customWidth="1"/>
    <col min="8707" max="8707" width="2.54296875" style="349" customWidth="1"/>
    <col min="8708" max="8708" width="8" style="349" customWidth="1"/>
    <col min="8709" max="8711" width="4.36328125" style="349"/>
    <col min="8712" max="8712" width="3.90625" style="349" customWidth="1"/>
    <col min="8713" max="8713" width="4.36328125" style="349"/>
    <col min="8714" max="8714" width="8" style="349" customWidth="1"/>
    <col min="8715" max="8723" width="4.36328125" style="349"/>
    <col min="8724" max="8725" width="7.453125" style="349" customWidth="1"/>
    <col min="8726" max="8727" width="4.36328125" style="349"/>
    <col min="8728" max="8728" width="4.453125" style="349" customWidth="1"/>
    <col min="8729" max="8729" width="2.54296875" style="349" customWidth="1"/>
    <col min="8730" max="8730" width="3.6328125" style="349" customWidth="1"/>
    <col min="8731" max="8961" width="4.36328125" style="349"/>
    <col min="8962" max="8962" width="3.08984375" style="349" customWidth="1"/>
    <col min="8963" max="8963" width="2.54296875" style="349" customWidth="1"/>
    <col min="8964" max="8964" width="8" style="349" customWidth="1"/>
    <col min="8965" max="8967" width="4.36328125" style="349"/>
    <col min="8968" max="8968" width="3.90625" style="349" customWidth="1"/>
    <col min="8969" max="8969" width="4.36328125" style="349"/>
    <col min="8970" max="8970" width="8" style="349" customWidth="1"/>
    <col min="8971" max="8979" width="4.36328125" style="349"/>
    <col min="8980" max="8981" width="7.453125" style="349" customWidth="1"/>
    <col min="8982" max="8983" width="4.36328125" style="349"/>
    <col min="8984" max="8984" width="4.453125" style="349" customWidth="1"/>
    <col min="8985" max="8985" width="2.54296875" style="349" customWidth="1"/>
    <col min="8986" max="8986" width="3.6328125" style="349" customWidth="1"/>
    <col min="8987" max="9217" width="4.36328125" style="349"/>
    <col min="9218" max="9218" width="3.08984375" style="349" customWidth="1"/>
    <col min="9219" max="9219" width="2.54296875" style="349" customWidth="1"/>
    <col min="9220" max="9220" width="8" style="349" customWidth="1"/>
    <col min="9221" max="9223" width="4.36328125" style="349"/>
    <col min="9224" max="9224" width="3.90625" style="349" customWidth="1"/>
    <col min="9225" max="9225" width="4.36328125" style="349"/>
    <col min="9226" max="9226" width="8" style="349" customWidth="1"/>
    <col min="9227" max="9235" width="4.36328125" style="349"/>
    <col min="9236" max="9237" width="7.453125" style="349" customWidth="1"/>
    <col min="9238" max="9239" width="4.36328125" style="349"/>
    <col min="9240" max="9240" width="4.453125" style="349" customWidth="1"/>
    <col min="9241" max="9241" width="2.54296875" style="349" customWidth="1"/>
    <col min="9242" max="9242" width="3.6328125" style="349" customWidth="1"/>
    <col min="9243" max="9473" width="4.36328125" style="349"/>
    <col min="9474" max="9474" width="3.08984375" style="349" customWidth="1"/>
    <col min="9475" max="9475" width="2.54296875" style="349" customWidth="1"/>
    <col min="9476" max="9476" width="8" style="349" customWidth="1"/>
    <col min="9477" max="9479" width="4.36328125" style="349"/>
    <col min="9480" max="9480" width="3.90625" style="349" customWidth="1"/>
    <col min="9481" max="9481" width="4.36328125" style="349"/>
    <col min="9482" max="9482" width="8" style="349" customWidth="1"/>
    <col min="9483" max="9491" width="4.36328125" style="349"/>
    <col min="9492" max="9493" width="7.453125" style="349" customWidth="1"/>
    <col min="9494" max="9495" width="4.36328125" style="349"/>
    <col min="9496" max="9496" width="4.453125" style="349" customWidth="1"/>
    <col min="9497" max="9497" width="2.54296875" style="349" customWidth="1"/>
    <col min="9498" max="9498" width="3.6328125" style="349" customWidth="1"/>
    <col min="9499" max="9729" width="4.36328125" style="349"/>
    <col min="9730" max="9730" width="3.08984375" style="349" customWidth="1"/>
    <col min="9731" max="9731" width="2.54296875" style="349" customWidth="1"/>
    <col min="9732" max="9732" width="8" style="349" customWidth="1"/>
    <col min="9733" max="9735" width="4.36328125" style="349"/>
    <col min="9736" max="9736" width="3.90625" style="349" customWidth="1"/>
    <col min="9737" max="9737" width="4.36328125" style="349"/>
    <col min="9738" max="9738" width="8" style="349" customWidth="1"/>
    <col min="9739" max="9747" width="4.36328125" style="349"/>
    <col min="9748" max="9749" width="7.453125" style="349" customWidth="1"/>
    <col min="9750" max="9751" width="4.36328125" style="349"/>
    <col min="9752" max="9752" width="4.453125" style="349" customWidth="1"/>
    <col min="9753" max="9753" width="2.54296875" style="349" customWidth="1"/>
    <col min="9754" max="9754" width="3.6328125" style="349" customWidth="1"/>
    <col min="9755" max="9985" width="4.36328125" style="349"/>
    <col min="9986" max="9986" width="3.08984375" style="349" customWidth="1"/>
    <col min="9987" max="9987" width="2.54296875" style="349" customWidth="1"/>
    <col min="9988" max="9988" width="8" style="349" customWidth="1"/>
    <col min="9989" max="9991" width="4.36328125" style="349"/>
    <col min="9992" max="9992" width="3.90625" style="349" customWidth="1"/>
    <col min="9993" max="9993" width="4.36328125" style="349"/>
    <col min="9994" max="9994" width="8" style="349" customWidth="1"/>
    <col min="9995" max="10003" width="4.36328125" style="349"/>
    <col min="10004" max="10005" width="7.453125" style="349" customWidth="1"/>
    <col min="10006" max="10007" width="4.36328125" style="349"/>
    <col min="10008" max="10008" width="4.453125" style="349" customWidth="1"/>
    <col min="10009" max="10009" width="2.54296875" style="349" customWidth="1"/>
    <col min="10010" max="10010" width="3.6328125" style="349" customWidth="1"/>
    <col min="10011" max="10241" width="4.36328125" style="349"/>
    <col min="10242" max="10242" width="3.08984375" style="349" customWidth="1"/>
    <col min="10243" max="10243" width="2.54296875" style="349" customWidth="1"/>
    <col min="10244" max="10244" width="8" style="349" customWidth="1"/>
    <col min="10245" max="10247" width="4.36328125" style="349"/>
    <col min="10248" max="10248" width="3.90625" style="349" customWidth="1"/>
    <col min="10249" max="10249" width="4.36328125" style="349"/>
    <col min="10250" max="10250" width="8" style="349" customWidth="1"/>
    <col min="10251" max="10259" width="4.36328125" style="349"/>
    <col min="10260" max="10261" width="7.453125" style="349" customWidth="1"/>
    <col min="10262" max="10263" width="4.36328125" style="349"/>
    <col min="10264" max="10264" width="4.453125" style="349" customWidth="1"/>
    <col min="10265" max="10265" width="2.54296875" style="349" customWidth="1"/>
    <col min="10266" max="10266" width="3.6328125" style="349" customWidth="1"/>
    <col min="10267" max="10497" width="4.36328125" style="349"/>
    <col min="10498" max="10498" width="3.08984375" style="349" customWidth="1"/>
    <col min="10499" max="10499" width="2.54296875" style="349" customWidth="1"/>
    <col min="10500" max="10500" width="8" style="349" customWidth="1"/>
    <col min="10501" max="10503" width="4.36328125" style="349"/>
    <col min="10504" max="10504" width="3.90625" style="349" customWidth="1"/>
    <col min="10505" max="10505" width="4.36328125" style="349"/>
    <col min="10506" max="10506" width="8" style="349" customWidth="1"/>
    <col min="10507" max="10515" width="4.36328125" style="349"/>
    <col min="10516" max="10517" width="7.453125" style="349" customWidth="1"/>
    <col min="10518" max="10519" width="4.36328125" style="349"/>
    <col min="10520" max="10520" width="4.453125" style="349" customWidth="1"/>
    <col min="10521" max="10521" width="2.54296875" style="349" customWidth="1"/>
    <col min="10522" max="10522" width="3.6328125" style="349" customWidth="1"/>
    <col min="10523" max="10753" width="4.36328125" style="349"/>
    <col min="10754" max="10754" width="3.08984375" style="349" customWidth="1"/>
    <col min="10755" max="10755" width="2.54296875" style="349" customWidth="1"/>
    <col min="10756" max="10756" width="8" style="349" customWidth="1"/>
    <col min="10757" max="10759" width="4.36328125" style="349"/>
    <col min="10760" max="10760" width="3.90625" style="349" customWidth="1"/>
    <col min="10761" max="10761" width="4.36328125" style="349"/>
    <col min="10762" max="10762" width="8" style="349" customWidth="1"/>
    <col min="10763" max="10771" width="4.36328125" style="349"/>
    <col min="10772" max="10773" width="7.453125" style="349" customWidth="1"/>
    <col min="10774" max="10775" width="4.36328125" style="349"/>
    <col min="10776" max="10776" width="4.453125" style="349" customWidth="1"/>
    <col min="10777" max="10777" width="2.54296875" style="349" customWidth="1"/>
    <col min="10778" max="10778" width="3.6328125" style="349" customWidth="1"/>
    <col min="10779" max="11009" width="4.36328125" style="349"/>
    <col min="11010" max="11010" width="3.08984375" style="349" customWidth="1"/>
    <col min="11011" max="11011" width="2.54296875" style="349" customWidth="1"/>
    <col min="11012" max="11012" width="8" style="349" customWidth="1"/>
    <col min="11013" max="11015" width="4.36328125" style="349"/>
    <col min="11016" max="11016" width="3.90625" style="349" customWidth="1"/>
    <col min="11017" max="11017" width="4.36328125" style="349"/>
    <col min="11018" max="11018" width="8" style="349" customWidth="1"/>
    <col min="11019" max="11027" width="4.36328125" style="349"/>
    <col min="11028" max="11029" width="7.453125" style="349" customWidth="1"/>
    <col min="11030" max="11031" width="4.36328125" style="349"/>
    <col min="11032" max="11032" width="4.453125" style="349" customWidth="1"/>
    <col min="11033" max="11033" width="2.54296875" style="349" customWidth="1"/>
    <col min="11034" max="11034" width="3.6328125" style="349" customWidth="1"/>
    <col min="11035" max="11265" width="4.36328125" style="349"/>
    <col min="11266" max="11266" width="3.08984375" style="349" customWidth="1"/>
    <col min="11267" max="11267" width="2.54296875" style="349" customWidth="1"/>
    <col min="11268" max="11268" width="8" style="349" customWidth="1"/>
    <col min="11269" max="11271" width="4.36328125" style="349"/>
    <col min="11272" max="11272" width="3.90625" style="349" customWidth="1"/>
    <col min="11273" max="11273" width="4.36328125" style="349"/>
    <col min="11274" max="11274" width="8" style="349" customWidth="1"/>
    <col min="11275" max="11283" width="4.36328125" style="349"/>
    <col min="11284" max="11285" width="7.453125" style="349" customWidth="1"/>
    <col min="11286" max="11287" width="4.36328125" style="349"/>
    <col min="11288" max="11288" width="4.453125" style="349" customWidth="1"/>
    <col min="11289" max="11289" width="2.54296875" style="349" customWidth="1"/>
    <col min="11290" max="11290" width="3.6328125" style="349" customWidth="1"/>
    <col min="11291" max="11521" width="4.36328125" style="349"/>
    <col min="11522" max="11522" width="3.08984375" style="349" customWidth="1"/>
    <col min="11523" max="11523" width="2.54296875" style="349" customWidth="1"/>
    <col min="11524" max="11524" width="8" style="349" customWidth="1"/>
    <col min="11525" max="11527" width="4.36328125" style="349"/>
    <col min="11528" max="11528" width="3.90625" style="349" customWidth="1"/>
    <col min="11529" max="11529" width="4.36328125" style="349"/>
    <col min="11530" max="11530" width="8" style="349" customWidth="1"/>
    <col min="11531" max="11539" width="4.36328125" style="349"/>
    <col min="11540" max="11541" width="7.453125" style="349" customWidth="1"/>
    <col min="11542" max="11543" width="4.36328125" style="349"/>
    <col min="11544" max="11544" width="4.453125" style="349" customWidth="1"/>
    <col min="11545" max="11545" width="2.54296875" style="349" customWidth="1"/>
    <col min="11546" max="11546" width="3.6328125" style="349" customWidth="1"/>
    <col min="11547" max="11777" width="4.36328125" style="349"/>
    <col min="11778" max="11778" width="3.08984375" style="349" customWidth="1"/>
    <col min="11779" max="11779" width="2.54296875" style="349" customWidth="1"/>
    <col min="11780" max="11780" width="8" style="349" customWidth="1"/>
    <col min="11781" max="11783" width="4.36328125" style="349"/>
    <col min="11784" max="11784" width="3.90625" style="349" customWidth="1"/>
    <col min="11785" max="11785" width="4.36328125" style="349"/>
    <col min="11786" max="11786" width="8" style="349" customWidth="1"/>
    <col min="11787" max="11795" width="4.36328125" style="349"/>
    <col min="11796" max="11797" width="7.453125" style="349" customWidth="1"/>
    <col min="11798" max="11799" width="4.36328125" style="349"/>
    <col min="11800" max="11800" width="4.453125" style="349" customWidth="1"/>
    <col min="11801" max="11801" width="2.54296875" style="349" customWidth="1"/>
    <col min="11802" max="11802" width="3.6328125" style="349" customWidth="1"/>
    <col min="11803" max="12033" width="4.36328125" style="349"/>
    <col min="12034" max="12034" width="3.08984375" style="349" customWidth="1"/>
    <col min="12035" max="12035" width="2.54296875" style="349" customWidth="1"/>
    <col min="12036" max="12036" width="8" style="349" customWidth="1"/>
    <col min="12037" max="12039" width="4.36328125" style="349"/>
    <col min="12040" max="12040" width="3.90625" style="349" customWidth="1"/>
    <col min="12041" max="12041" width="4.36328125" style="349"/>
    <col min="12042" max="12042" width="8" style="349" customWidth="1"/>
    <col min="12043" max="12051" width="4.36328125" style="349"/>
    <col min="12052" max="12053" width="7.453125" style="349" customWidth="1"/>
    <col min="12054" max="12055" width="4.36328125" style="349"/>
    <col min="12056" max="12056" width="4.453125" style="349" customWidth="1"/>
    <col min="12057" max="12057" width="2.54296875" style="349" customWidth="1"/>
    <col min="12058" max="12058" width="3.6328125" style="349" customWidth="1"/>
    <col min="12059" max="12289" width="4.36328125" style="349"/>
    <col min="12290" max="12290" width="3.08984375" style="349" customWidth="1"/>
    <col min="12291" max="12291" width="2.54296875" style="349" customWidth="1"/>
    <col min="12292" max="12292" width="8" style="349" customWidth="1"/>
    <col min="12293" max="12295" width="4.36328125" style="349"/>
    <col min="12296" max="12296" width="3.90625" style="349" customWidth="1"/>
    <col min="12297" max="12297" width="4.36328125" style="349"/>
    <col min="12298" max="12298" width="8" style="349" customWidth="1"/>
    <col min="12299" max="12307" width="4.36328125" style="349"/>
    <col min="12308" max="12309" width="7.453125" style="349" customWidth="1"/>
    <col min="12310" max="12311" width="4.36328125" style="349"/>
    <col min="12312" max="12312" width="4.453125" style="349" customWidth="1"/>
    <col min="12313" max="12313" width="2.54296875" style="349" customWidth="1"/>
    <col min="12314" max="12314" width="3.6328125" style="349" customWidth="1"/>
    <col min="12315" max="12545" width="4.36328125" style="349"/>
    <col min="12546" max="12546" width="3.08984375" style="349" customWidth="1"/>
    <col min="12547" max="12547" width="2.54296875" style="349" customWidth="1"/>
    <col min="12548" max="12548" width="8" style="349" customWidth="1"/>
    <col min="12549" max="12551" width="4.36328125" style="349"/>
    <col min="12552" max="12552" width="3.90625" style="349" customWidth="1"/>
    <col min="12553" max="12553" width="4.36328125" style="349"/>
    <col min="12554" max="12554" width="8" style="349" customWidth="1"/>
    <col min="12555" max="12563" width="4.36328125" style="349"/>
    <col min="12564" max="12565" width="7.453125" style="349" customWidth="1"/>
    <col min="12566" max="12567" width="4.36328125" style="349"/>
    <col min="12568" max="12568" width="4.453125" style="349" customWidth="1"/>
    <col min="12569" max="12569" width="2.54296875" style="349" customWidth="1"/>
    <col min="12570" max="12570" width="3.6328125" style="349" customWidth="1"/>
    <col min="12571" max="12801" width="4.36328125" style="349"/>
    <col min="12802" max="12802" width="3.08984375" style="349" customWidth="1"/>
    <col min="12803" max="12803" width="2.54296875" style="349" customWidth="1"/>
    <col min="12804" max="12804" width="8" style="349" customWidth="1"/>
    <col min="12805" max="12807" width="4.36328125" style="349"/>
    <col min="12808" max="12808" width="3.90625" style="349" customWidth="1"/>
    <col min="12809" max="12809" width="4.36328125" style="349"/>
    <col min="12810" max="12810" width="8" style="349" customWidth="1"/>
    <col min="12811" max="12819" width="4.36328125" style="349"/>
    <col min="12820" max="12821" width="7.453125" style="349" customWidth="1"/>
    <col min="12822" max="12823" width="4.36328125" style="349"/>
    <col min="12824" max="12824" width="4.453125" style="349" customWidth="1"/>
    <col min="12825" max="12825" width="2.54296875" style="349" customWidth="1"/>
    <col min="12826" max="12826" width="3.6328125" style="349" customWidth="1"/>
    <col min="12827" max="13057" width="4.36328125" style="349"/>
    <col min="13058" max="13058" width="3.08984375" style="349" customWidth="1"/>
    <col min="13059" max="13059" width="2.54296875" style="349" customWidth="1"/>
    <col min="13060" max="13060" width="8" style="349" customWidth="1"/>
    <col min="13061" max="13063" width="4.36328125" style="349"/>
    <col min="13064" max="13064" width="3.90625" style="349" customWidth="1"/>
    <col min="13065" max="13065" width="4.36328125" style="349"/>
    <col min="13066" max="13066" width="8" style="349" customWidth="1"/>
    <col min="13067" max="13075" width="4.36328125" style="349"/>
    <col min="13076" max="13077" width="7.453125" style="349" customWidth="1"/>
    <col min="13078" max="13079" width="4.36328125" style="349"/>
    <col min="13080" max="13080" width="4.453125" style="349" customWidth="1"/>
    <col min="13081" max="13081" width="2.54296875" style="349" customWidth="1"/>
    <col min="13082" max="13082" width="3.6328125" style="349" customWidth="1"/>
    <col min="13083" max="13313" width="4.36328125" style="349"/>
    <col min="13314" max="13314" width="3.08984375" style="349" customWidth="1"/>
    <col min="13315" max="13315" width="2.54296875" style="349" customWidth="1"/>
    <col min="13316" max="13316" width="8" style="349" customWidth="1"/>
    <col min="13317" max="13319" width="4.36328125" style="349"/>
    <col min="13320" max="13320" width="3.90625" style="349" customWidth="1"/>
    <col min="13321" max="13321" width="4.36328125" style="349"/>
    <col min="13322" max="13322" width="8" style="349" customWidth="1"/>
    <col min="13323" max="13331" width="4.36328125" style="349"/>
    <col min="13332" max="13333" width="7.453125" style="349" customWidth="1"/>
    <col min="13334" max="13335" width="4.36328125" style="349"/>
    <col min="13336" max="13336" width="4.453125" style="349" customWidth="1"/>
    <col min="13337" max="13337" width="2.54296875" style="349" customWidth="1"/>
    <col min="13338" max="13338" width="3.6328125" style="349" customWidth="1"/>
    <col min="13339" max="13569" width="4.36328125" style="349"/>
    <col min="13570" max="13570" width="3.08984375" style="349" customWidth="1"/>
    <col min="13571" max="13571" width="2.54296875" style="349" customWidth="1"/>
    <col min="13572" max="13572" width="8" style="349" customWidth="1"/>
    <col min="13573" max="13575" width="4.36328125" style="349"/>
    <col min="13576" max="13576" width="3.90625" style="349" customWidth="1"/>
    <col min="13577" max="13577" width="4.36328125" style="349"/>
    <col min="13578" max="13578" width="8" style="349" customWidth="1"/>
    <col min="13579" max="13587" width="4.36328125" style="349"/>
    <col min="13588" max="13589" width="7.453125" style="349" customWidth="1"/>
    <col min="13590" max="13591" width="4.36328125" style="349"/>
    <col min="13592" max="13592" width="4.453125" style="349" customWidth="1"/>
    <col min="13593" max="13593" width="2.54296875" style="349" customWidth="1"/>
    <col min="13594" max="13594" width="3.6328125" style="349" customWidth="1"/>
    <col min="13595" max="13825" width="4.36328125" style="349"/>
    <col min="13826" max="13826" width="3.08984375" style="349" customWidth="1"/>
    <col min="13827" max="13827" width="2.54296875" style="349" customWidth="1"/>
    <col min="13828" max="13828" width="8" style="349" customWidth="1"/>
    <col min="13829" max="13831" width="4.36328125" style="349"/>
    <col min="13832" max="13832" width="3.90625" style="349" customWidth="1"/>
    <col min="13833" max="13833" width="4.36328125" style="349"/>
    <col min="13834" max="13834" width="8" style="349" customWidth="1"/>
    <col min="13835" max="13843" width="4.36328125" style="349"/>
    <col min="13844" max="13845" width="7.453125" style="349" customWidth="1"/>
    <col min="13846" max="13847" width="4.36328125" style="349"/>
    <col min="13848" max="13848" width="4.453125" style="349" customWidth="1"/>
    <col min="13849" max="13849" width="2.54296875" style="349" customWidth="1"/>
    <col min="13850" max="13850" width="3.6328125" style="349" customWidth="1"/>
    <col min="13851" max="14081" width="4.36328125" style="349"/>
    <col min="14082" max="14082" width="3.08984375" style="349" customWidth="1"/>
    <col min="14083" max="14083" width="2.54296875" style="349" customWidth="1"/>
    <col min="14084" max="14084" width="8" style="349" customWidth="1"/>
    <col min="14085" max="14087" width="4.36328125" style="349"/>
    <col min="14088" max="14088" width="3.90625" style="349" customWidth="1"/>
    <col min="14089" max="14089" width="4.36328125" style="349"/>
    <col min="14090" max="14090" width="8" style="349" customWidth="1"/>
    <col min="14091" max="14099" width="4.36328125" style="349"/>
    <col min="14100" max="14101" width="7.453125" style="349" customWidth="1"/>
    <col min="14102" max="14103" width="4.36328125" style="349"/>
    <col min="14104" max="14104" width="4.453125" style="349" customWidth="1"/>
    <col min="14105" max="14105" width="2.54296875" style="349" customWidth="1"/>
    <col min="14106" max="14106" width="3.6328125" style="349" customWidth="1"/>
    <col min="14107" max="14337" width="4.36328125" style="349"/>
    <col min="14338" max="14338" width="3.08984375" style="349" customWidth="1"/>
    <col min="14339" max="14339" width="2.54296875" style="349" customWidth="1"/>
    <col min="14340" max="14340" width="8" style="349" customWidth="1"/>
    <col min="14341" max="14343" width="4.36328125" style="349"/>
    <col min="14344" max="14344" width="3.90625" style="349" customWidth="1"/>
    <col min="14345" max="14345" width="4.36328125" style="349"/>
    <col min="14346" max="14346" width="8" style="349" customWidth="1"/>
    <col min="14347" max="14355" width="4.36328125" style="349"/>
    <col min="14356" max="14357" width="7.453125" style="349" customWidth="1"/>
    <col min="14358" max="14359" width="4.36328125" style="349"/>
    <col min="14360" max="14360" width="4.453125" style="349" customWidth="1"/>
    <col min="14361" max="14361" width="2.54296875" style="349" customWidth="1"/>
    <col min="14362" max="14362" width="3.6328125" style="349" customWidth="1"/>
    <col min="14363" max="14593" width="4.36328125" style="349"/>
    <col min="14594" max="14594" width="3.08984375" style="349" customWidth="1"/>
    <col min="14595" max="14595" width="2.54296875" style="349" customWidth="1"/>
    <col min="14596" max="14596" width="8" style="349" customWidth="1"/>
    <col min="14597" max="14599" width="4.36328125" style="349"/>
    <col min="14600" max="14600" width="3.90625" style="349" customWidth="1"/>
    <col min="14601" max="14601" width="4.36328125" style="349"/>
    <col min="14602" max="14602" width="8" style="349" customWidth="1"/>
    <col min="14603" max="14611" width="4.36328125" style="349"/>
    <col min="14612" max="14613" width="7.453125" style="349" customWidth="1"/>
    <col min="14614" max="14615" width="4.36328125" style="349"/>
    <col min="14616" max="14616" width="4.453125" style="349" customWidth="1"/>
    <col min="14617" max="14617" width="2.54296875" style="349" customWidth="1"/>
    <col min="14618" max="14618" width="3.6328125" style="349" customWidth="1"/>
    <col min="14619" max="14849" width="4.36328125" style="349"/>
    <col min="14850" max="14850" width="3.08984375" style="349" customWidth="1"/>
    <col min="14851" max="14851" width="2.54296875" style="349" customWidth="1"/>
    <col min="14852" max="14852" width="8" style="349" customWidth="1"/>
    <col min="14853" max="14855" width="4.36328125" style="349"/>
    <col min="14856" max="14856" width="3.90625" style="349" customWidth="1"/>
    <col min="14857" max="14857" width="4.36328125" style="349"/>
    <col min="14858" max="14858" width="8" style="349" customWidth="1"/>
    <col min="14859" max="14867" width="4.36328125" style="349"/>
    <col min="14868" max="14869" width="7.453125" style="349" customWidth="1"/>
    <col min="14870" max="14871" width="4.36328125" style="349"/>
    <col min="14872" max="14872" width="4.453125" style="349" customWidth="1"/>
    <col min="14873" max="14873" width="2.54296875" style="349" customWidth="1"/>
    <col min="14874" max="14874" width="3.6328125" style="349" customWidth="1"/>
    <col min="14875" max="15105" width="4.36328125" style="349"/>
    <col min="15106" max="15106" width="3.08984375" style="349" customWidth="1"/>
    <col min="15107" max="15107" width="2.54296875" style="349" customWidth="1"/>
    <col min="15108" max="15108" width="8" style="349" customWidth="1"/>
    <col min="15109" max="15111" width="4.36328125" style="349"/>
    <col min="15112" max="15112" width="3.90625" style="349" customWidth="1"/>
    <col min="15113" max="15113" width="4.36328125" style="349"/>
    <col min="15114" max="15114" width="8" style="349" customWidth="1"/>
    <col min="15115" max="15123" width="4.36328125" style="349"/>
    <col min="15124" max="15125" width="7.453125" style="349" customWidth="1"/>
    <col min="15126" max="15127" width="4.36328125" style="349"/>
    <col min="15128" max="15128" width="4.453125" style="349" customWidth="1"/>
    <col min="15129" max="15129" width="2.54296875" style="349" customWidth="1"/>
    <col min="15130" max="15130" width="3.6328125" style="349" customWidth="1"/>
    <col min="15131" max="15361" width="4.36328125" style="349"/>
    <col min="15362" max="15362" width="3.08984375" style="349" customWidth="1"/>
    <col min="15363" max="15363" width="2.54296875" style="349" customWidth="1"/>
    <col min="15364" max="15364" width="8" style="349" customWidth="1"/>
    <col min="15365" max="15367" width="4.36328125" style="349"/>
    <col min="15368" max="15368" width="3.90625" style="349" customWidth="1"/>
    <col min="15369" max="15369" width="4.36328125" style="349"/>
    <col min="15370" max="15370" width="8" style="349" customWidth="1"/>
    <col min="15371" max="15379" width="4.36328125" style="349"/>
    <col min="15380" max="15381" width="7.453125" style="349" customWidth="1"/>
    <col min="15382" max="15383" width="4.36328125" style="349"/>
    <col min="15384" max="15384" width="4.453125" style="349" customWidth="1"/>
    <col min="15385" max="15385" width="2.54296875" style="349" customWidth="1"/>
    <col min="15386" max="15386" width="3.6328125" style="349" customWidth="1"/>
    <col min="15387" max="15617" width="4.36328125" style="349"/>
    <col min="15618" max="15618" width="3.08984375" style="349" customWidth="1"/>
    <col min="15619" max="15619" width="2.54296875" style="349" customWidth="1"/>
    <col min="15620" max="15620" width="8" style="349" customWidth="1"/>
    <col min="15621" max="15623" width="4.36328125" style="349"/>
    <col min="15624" max="15624" width="3.90625" style="349" customWidth="1"/>
    <col min="15625" max="15625" width="4.36328125" style="349"/>
    <col min="15626" max="15626" width="8" style="349" customWidth="1"/>
    <col min="15627" max="15635" width="4.36328125" style="349"/>
    <col min="15636" max="15637" width="7.453125" style="349" customWidth="1"/>
    <col min="15638" max="15639" width="4.36328125" style="349"/>
    <col min="15640" max="15640" width="4.453125" style="349" customWidth="1"/>
    <col min="15641" max="15641" width="2.54296875" style="349" customWidth="1"/>
    <col min="15642" max="15642" width="3.6328125" style="349" customWidth="1"/>
    <col min="15643" max="15873" width="4.36328125" style="349"/>
    <col min="15874" max="15874" width="3.08984375" style="349" customWidth="1"/>
    <col min="15875" max="15875" width="2.54296875" style="349" customWidth="1"/>
    <col min="15876" max="15876" width="8" style="349" customWidth="1"/>
    <col min="15877" max="15879" width="4.36328125" style="349"/>
    <col min="15880" max="15880" width="3.90625" style="349" customWidth="1"/>
    <col min="15881" max="15881" width="4.36328125" style="349"/>
    <col min="15882" max="15882" width="8" style="349" customWidth="1"/>
    <col min="15883" max="15891" width="4.36328125" style="349"/>
    <col min="15892" max="15893" width="7.453125" style="349" customWidth="1"/>
    <col min="15894" max="15895" width="4.36328125" style="349"/>
    <col min="15896" max="15896" width="4.453125" style="349" customWidth="1"/>
    <col min="15897" max="15897" width="2.54296875" style="349" customWidth="1"/>
    <col min="15898" max="15898" width="3.6328125" style="349" customWidth="1"/>
    <col min="15899" max="16129" width="4.36328125" style="349"/>
    <col min="16130" max="16130" width="3.08984375" style="349" customWidth="1"/>
    <col min="16131" max="16131" width="2.54296875" style="349" customWidth="1"/>
    <col min="16132" max="16132" width="8" style="349" customWidth="1"/>
    <col min="16133" max="16135" width="4.36328125" style="349"/>
    <col min="16136" max="16136" width="3.90625" style="349" customWidth="1"/>
    <col min="16137" max="16137" width="4.36328125" style="349"/>
    <col min="16138" max="16138" width="8" style="349" customWidth="1"/>
    <col min="16139" max="16147" width="4.36328125" style="349"/>
    <col min="16148" max="16149" width="7.453125" style="349" customWidth="1"/>
    <col min="16150" max="16151" width="4.36328125" style="349"/>
    <col min="16152" max="16152" width="4.453125" style="349" customWidth="1"/>
    <col min="16153" max="16153" width="2.54296875" style="349" customWidth="1"/>
    <col min="16154" max="16154" width="3.6328125" style="349" customWidth="1"/>
    <col min="16155" max="16384" width="4.36328125" style="349"/>
  </cols>
  <sheetData>
    <row r="1" spans="1:26">
      <c r="A1" s="348"/>
      <c r="B1" s="348"/>
      <c r="C1" s="348"/>
      <c r="D1" s="348"/>
      <c r="E1" s="348"/>
      <c r="F1" s="348"/>
      <c r="G1" s="348"/>
      <c r="H1" s="348"/>
      <c r="I1" s="348"/>
      <c r="J1" s="348"/>
      <c r="K1" s="348"/>
      <c r="L1" s="348"/>
      <c r="M1" s="348"/>
      <c r="N1" s="348"/>
      <c r="O1" s="348"/>
      <c r="P1" s="348"/>
      <c r="Q1" s="348"/>
      <c r="R1" s="348"/>
      <c r="S1" s="348"/>
      <c r="T1" s="348"/>
      <c r="U1" s="348"/>
      <c r="V1" s="348"/>
      <c r="W1" s="348"/>
      <c r="X1" s="348"/>
      <c r="Y1" s="348"/>
      <c r="Z1" s="348"/>
    </row>
    <row r="2" spans="1:26" ht="15" customHeight="1">
      <c r="A2" s="348"/>
      <c r="B2" s="440" t="s">
        <v>657</v>
      </c>
      <c r="C2" s="348"/>
      <c r="D2" s="348"/>
      <c r="E2" s="348"/>
      <c r="F2" s="348"/>
      <c r="G2" s="348"/>
      <c r="H2" s="348"/>
      <c r="I2" s="348"/>
      <c r="J2" s="348"/>
      <c r="K2" s="348"/>
      <c r="L2" s="348"/>
      <c r="M2" s="348"/>
      <c r="N2" s="348"/>
      <c r="O2" s="348"/>
      <c r="P2" s="348"/>
      <c r="Q2" s="1231" t="s">
        <v>452</v>
      </c>
      <c r="R2" s="1231"/>
      <c r="S2" s="1231"/>
      <c r="T2" s="1231"/>
      <c r="U2" s="1231"/>
      <c r="V2" s="1231"/>
      <c r="W2" s="1231"/>
      <c r="X2" s="1231"/>
      <c r="Y2" s="1231"/>
      <c r="Z2" s="348"/>
    </row>
    <row r="3" spans="1:26" ht="15" customHeight="1">
      <c r="A3" s="348"/>
      <c r="B3" s="348"/>
      <c r="C3" s="348"/>
      <c r="D3" s="348"/>
      <c r="E3" s="348"/>
      <c r="F3" s="348"/>
      <c r="G3" s="348"/>
      <c r="H3" s="348"/>
      <c r="I3" s="348"/>
      <c r="J3" s="348"/>
      <c r="K3" s="348"/>
      <c r="L3" s="348"/>
      <c r="M3" s="348"/>
      <c r="N3" s="348"/>
      <c r="O3" s="348"/>
      <c r="P3" s="348"/>
      <c r="Q3" s="348"/>
      <c r="R3" s="348"/>
      <c r="S3" s="350"/>
      <c r="T3" s="348"/>
      <c r="U3" s="348"/>
      <c r="V3" s="348"/>
      <c r="W3" s="348"/>
      <c r="X3" s="348"/>
      <c r="Y3" s="348"/>
      <c r="Z3" s="348"/>
    </row>
    <row r="4" spans="1:26" ht="15" customHeight="1">
      <c r="A4" s="348"/>
      <c r="B4" s="1232" t="s">
        <v>94</v>
      </c>
      <c r="C4" s="1232"/>
      <c r="D4" s="1232"/>
      <c r="E4" s="1232"/>
      <c r="F4" s="1232"/>
      <c r="G4" s="1232"/>
      <c r="H4" s="1232"/>
      <c r="I4" s="1232"/>
      <c r="J4" s="1232"/>
      <c r="K4" s="1232"/>
      <c r="L4" s="1232"/>
      <c r="M4" s="1232"/>
      <c r="N4" s="1232"/>
      <c r="O4" s="1232"/>
      <c r="P4" s="1232"/>
      <c r="Q4" s="1232"/>
      <c r="R4" s="1232"/>
      <c r="S4" s="1232"/>
      <c r="T4" s="1232"/>
      <c r="U4" s="1232"/>
      <c r="V4" s="1232"/>
      <c r="W4" s="1232"/>
      <c r="X4" s="1232"/>
      <c r="Y4" s="1232"/>
      <c r="Z4" s="348"/>
    </row>
    <row r="5" spans="1:26" ht="15" customHeight="1">
      <c r="A5" s="348"/>
      <c r="B5" s="348"/>
      <c r="C5" s="348"/>
      <c r="D5" s="348"/>
      <c r="E5" s="348"/>
      <c r="F5" s="348"/>
      <c r="G5" s="348"/>
      <c r="H5" s="348"/>
      <c r="I5" s="348"/>
      <c r="J5" s="348"/>
      <c r="K5" s="348"/>
      <c r="L5" s="348"/>
      <c r="M5" s="348"/>
      <c r="N5" s="348"/>
      <c r="O5" s="348"/>
      <c r="P5" s="348"/>
      <c r="Q5" s="348"/>
      <c r="R5" s="348"/>
      <c r="S5" s="348"/>
      <c r="T5" s="348"/>
      <c r="U5" s="348"/>
      <c r="V5" s="348"/>
      <c r="W5" s="348"/>
      <c r="X5" s="348"/>
      <c r="Y5" s="348"/>
      <c r="Z5" s="348"/>
    </row>
    <row r="6" spans="1:26" ht="22.5" customHeight="1">
      <c r="A6" s="348"/>
      <c r="B6" s="1233" t="s">
        <v>71</v>
      </c>
      <c r="C6" s="1234"/>
      <c r="D6" s="1234"/>
      <c r="E6" s="1234"/>
      <c r="F6" s="1235"/>
      <c r="G6" s="431"/>
      <c r="H6" s="432"/>
      <c r="I6" s="433"/>
      <c r="J6" s="433"/>
      <c r="K6" s="433"/>
      <c r="L6" s="434"/>
      <c r="M6" s="1233" t="s">
        <v>21</v>
      </c>
      <c r="N6" s="1234"/>
      <c r="O6" s="1235"/>
      <c r="P6" s="1233" t="s">
        <v>22</v>
      </c>
      <c r="Q6" s="1234"/>
      <c r="R6" s="1234"/>
      <c r="S6" s="1234"/>
      <c r="T6" s="1234"/>
      <c r="U6" s="1234"/>
      <c r="V6" s="1234"/>
      <c r="W6" s="1234"/>
      <c r="X6" s="1234"/>
      <c r="Y6" s="1235"/>
      <c r="Z6" s="348"/>
    </row>
    <row r="7" spans="1:26" ht="22.5" customHeight="1">
      <c r="A7" s="348"/>
      <c r="B7" s="1236" t="s">
        <v>23</v>
      </c>
      <c r="C7" s="1236"/>
      <c r="D7" s="1236"/>
      <c r="E7" s="1236"/>
      <c r="F7" s="1236"/>
      <c r="G7" s="1237" t="s">
        <v>283</v>
      </c>
      <c r="H7" s="1238"/>
      <c r="I7" s="1238"/>
      <c r="J7" s="1238"/>
      <c r="K7" s="1238"/>
      <c r="L7" s="1238"/>
      <c r="M7" s="1238"/>
      <c r="N7" s="1238"/>
      <c r="O7" s="1238"/>
      <c r="P7" s="1238"/>
      <c r="Q7" s="1238"/>
      <c r="R7" s="1238"/>
      <c r="S7" s="1238"/>
      <c r="T7" s="1238"/>
      <c r="U7" s="1238"/>
      <c r="V7" s="1238"/>
      <c r="W7" s="1238"/>
      <c r="X7" s="1238"/>
      <c r="Y7" s="1239"/>
      <c r="Z7" s="348"/>
    </row>
    <row r="8" spans="1:26" ht="15" customHeight="1">
      <c r="A8" s="348"/>
      <c r="B8" s="348"/>
      <c r="C8" s="348"/>
      <c r="D8" s="348"/>
      <c r="E8" s="348"/>
      <c r="F8" s="348"/>
      <c r="G8" s="348"/>
      <c r="H8" s="348"/>
      <c r="I8" s="348"/>
      <c r="J8" s="348"/>
      <c r="K8" s="348"/>
      <c r="L8" s="348"/>
      <c r="M8" s="348"/>
      <c r="N8" s="348"/>
      <c r="O8" s="348"/>
      <c r="P8" s="348"/>
      <c r="Q8" s="348"/>
      <c r="R8" s="348"/>
      <c r="S8" s="348"/>
      <c r="T8" s="348"/>
      <c r="U8" s="348"/>
      <c r="V8" s="348"/>
      <c r="W8" s="348"/>
      <c r="X8" s="348"/>
      <c r="Y8" s="348"/>
      <c r="Z8" s="348"/>
    </row>
    <row r="9" spans="1:26" ht="15" customHeight="1">
      <c r="A9" s="348"/>
      <c r="B9" s="351"/>
      <c r="C9" s="352"/>
      <c r="D9" s="352"/>
      <c r="E9" s="352"/>
      <c r="F9" s="352"/>
      <c r="G9" s="352"/>
      <c r="H9" s="352"/>
      <c r="I9" s="352"/>
      <c r="J9" s="352"/>
      <c r="K9" s="352"/>
      <c r="L9" s="352"/>
      <c r="M9" s="352"/>
      <c r="N9" s="352"/>
      <c r="O9" s="352"/>
      <c r="P9" s="352"/>
      <c r="Q9" s="352"/>
      <c r="R9" s="352"/>
      <c r="S9" s="352"/>
      <c r="T9" s="352"/>
      <c r="U9" s="386"/>
      <c r="V9" s="387"/>
      <c r="W9" s="387"/>
      <c r="X9" s="387"/>
      <c r="Y9" s="388"/>
      <c r="Z9" s="348"/>
    </row>
    <row r="10" spans="1:26" ht="15" customHeight="1">
      <c r="A10" s="348"/>
      <c r="B10" s="354" t="s">
        <v>146</v>
      </c>
      <c r="C10" s="348"/>
      <c r="D10" s="348"/>
      <c r="E10" s="348"/>
      <c r="F10" s="348"/>
      <c r="G10" s="348"/>
      <c r="H10" s="348"/>
      <c r="I10" s="348"/>
      <c r="J10" s="348"/>
      <c r="K10" s="348"/>
      <c r="L10" s="348"/>
      <c r="M10" s="348"/>
      <c r="N10" s="348"/>
      <c r="O10" s="348"/>
      <c r="P10" s="348"/>
      <c r="Q10" s="348"/>
      <c r="R10" s="348"/>
      <c r="S10" s="348"/>
      <c r="T10" s="348"/>
      <c r="U10" s="1338" t="s">
        <v>545</v>
      </c>
      <c r="V10" s="1232"/>
      <c r="W10" s="1232"/>
      <c r="X10" s="1232"/>
      <c r="Y10" s="1339"/>
      <c r="Z10" s="348"/>
    </row>
    <row r="11" spans="1:26" ht="15" customHeight="1">
      <c r="A11" s="348"/>
      <c r="B11" s="354"/>
      <c r="C11" s="348"/>
      <c r="D11" s="348"/>
      <c r="E11" s="348"/>
      <c r="F11" s="348"/>
      <c r="G11" s="348"/>
      <c r="H11" s="348"/>
      <c r="I11" s="348"/>
      <c r="J11" s="348"/>
      <c r="K11" s="348"/>
      <c r="L11" s="348"/>
      <c r="M11" s="348"/>
      <c r="N11" s="348"/>
      <c r="O11" s="348"/>
      <c r="P11" s="348"/>
      <c r="Q11" s="348"/>
      <c r="R11" s="348"/>
      <c r="S11" s="348"/>
      <c r="T11" s="348"/>
      <c r="U11" s="360"/>
      <c r="V11" s="361"/>
      <c r="W11" s="361"/>
      <c r="X11" s="361"/>
      <c r="Y11" s="363"/>
      <c r="Z11" s="348"/>
    </row>
    <row r="12" spans="1:26" ht="15" customHeight="1">
      <c r="A12" s="348"/>
      <c r="B12" s="354"/>
      <c r="C12" s="359" t="s">
        <v>284</v>
      </c>
      <c r="D12" s="1241" t="s">
        <v>635</v>
      </c>
      <c r="E12" s="1241"/>
      <c r="F12" s="1241"/>
      <c r="G12" s="1241"/>
      <c r="H12" s="1241"/>
      <c r="I12" s="1241"/>
      <c r="J12" s="1241"/>
      <c r="K12" s="1241"/>
      <c r="L12" s="1241"/>
      <c r="M12" s="1241"/>
      <c r="N12" s="1241"/>
      <c r="O12" s="1241"/>
      <c r="P12" s="1241"/>
      <c r="Q12" s="1241"/>
      <c r="R12" s="1241"/>
      <c r="S12" s="1241"/>
      <c r="T12" s="1242"/>
      <c r="U12" s="360"/>
      <c r="V12" s="361" t="s">
        <v>547</v>
      </c>
      <c r="W12" s="361" t="s">
        <v>548</v>
      </c>
      <c r="X12" s="361" t="s">
        <v>547</v>
      </c>
      <c r="Y12" s="363"/>
      <c r="Z12" s="348"/>
    </row>
    <row r="13" spans="1:26" ht="15" customHeight="1">
      <c r="A13" s="348"/>
      <c r="B13" s="354"/>
      <c r="C13" s="359"/>
      <c r="D13" s="1241"/>
      <c r="E13" s="1241"/>
      <c r="F13" s="1241"/>
      <c r="G13" s="1241"/>
      <c r="H13" s="1241"/>
      <c r="I13" s="1241"/>
      <c r="J13" s="1241"/>
      <c r="K13" s="1241"/>
      <c r="L13" s="1241"/>
      <c r="M13" s="1241"/>
      <c r="N13" s="1241"/>
      <c r="O13" s="1241"/>
      <c r="P13" s="1241"/>
      <c r="Q13" s="1241"/>
      <c r="R13" s="1241"/>
      <c r="S13" s="1241"/>
      <c r="T13" s="1242"/>
      <c r="U13" s="360"/>
      <c r="V13" s="361"/>
      <c r="W13" s="361"/>
      <c r="X13" s="361"/>
      <c r="Y13" s="363"/>
      <c r="Z13" s="348"/>
    </row>
    <row r="14" spans="1:26" ht="7.5" customHeight="1">
      <c r="A14" s="348"/>
      <c r="B14" s="354"/>
      <c r="C14" s="359"/>
      <c r="D14" s="380"/>
      <c r="E14" s="380"/>
      <c r="F14" s="380"/>
      <c r="G14" s="380"/>
      <c r="H14" s="380"/>
      <c r="I14" s="380"/>
      <c r="J14" s="380"/>
      <c r="K14" s="380"/>
      <c r="L14" s="380"/>
      <c r="M14" s="380"/>
      <c r="N14" s="380"/>
      <c r="O14" s="380"/>
      <c r="P14" s="380"/>
      <c r="Q14" s="380"/>
      <c r="R14" s="380"/>
      <c r="S14" s="380"/>
      <c r="T14" s="435"/>
      <c r="U14" s="360"/>
      <c r="V14" s="361"/>
      <c r="W14" s="361"/>
      <c r="X14" s="361"/>
      <c r="Y14" s="363"/>
      <c r="Z14" s="348"/>
    </row>
    <row r="15" spans="1:26" ht="15" customHeight="1">
      <c r="A15" s="348"/>
      <c r="B15" s="354"/>
      <c r="C15" s="359" t="s">
        <v>285</v>
      </c>
      <c r="D15" s="1241" t="s">
        <v>549</v>
      </c>
      <c r="E15" s="1241"/>
      <c r="F15" s="1241"/>
      <c r="G15" s="1241"/>
      <c r="H15" s="1241"/>
      <c r="I15" s="1241"/>
      <c r="J15" s="1241"/>
      <c r="K15" s="1241"/>
      <c r="L15" s="1241"/>
      <c r="M15" s="1241"/>
      <c r="N15" s="1241"/>
      <c r="O15" s="1241"/>
      <c r="P15" s="1241"/>
      <c r="Q15" s="1241"/>
      <c r="R15" s="1241"/>
      <c r="S15" s="1241"/>
      <c r="T15" s="1242"/>
      <c r="U15" s="360"/>
      <c r="V15" s="361" t="s">
        <v>547</v>
      </c>
      <c r="W15" s="361" t="s">
        <v>548</v>
      </c>
      <c r="X15" s="361" t="s">
        <v>547</v>
      </c>
      <c r="Y15" s="363"/>
      <c r="Z15" s="348"/>
    </row>
    <row r="16" spans="1:26" ht="15" customHeight="1">
      <c r="A16" s="348"/>
      <c r="B16" s="354"/>
      <c r="C16" s="348"/>
      <c r="D16" s="1241"/>
      <c r="E16" s="1241"/>
      <c r="F16" s="1241"/>
      <c r="G16" s="1241"/>
      <c r="H16" s="1241"/>
      <c r="I16" s="1241"/>
      <c r="J16" s="1241"/>
      <c r="K16" s="1241"/>
      <c r="L16" s="1241"/>
      <c r="M16" s="1241"/>
      <c r="N16" s="1241"/>
      <c r="O16" s="1241"/>
      <c r="P16" s="1241"/>
      <c r="Q16" s="1241"/>
      <c r="R16" s="1241"/>
      <c r="S16" s="1241"/>
      <c r="T16" s="1242"/>
      <c r="U16" s="360"/>
      <c r="V16" s="361"/>
      <c r="W16" s="361"/>
      <c r="X16" s="361"/>
      <c r="Y16" s="363"/>
      <c r="Z16" s="348"/>
    </row>
    <row r="17" spans="1:26" ht="7.5" customHeight="1">
      <c r="A17" s="348"/>
      <c r="B17" s="354"/>
      <c r="C17" s="348"/>
      <c r="D17" s="348"/>
      <c r="E17" s="348"/>
      <c r="F17" s="348"/>
      <c r="G17" s="348"/>
      <c r="H17" s="348"/>
      <c r="I17" s="348"/>
      <c r="J17" s="348"/>
      <c r="K17" s="348"/>
      <c r="L17" s="348"/>
      <c r="M17" s="348"/>
      <c r="N17" s="348"/>
      <c r="O17" s="348"/>
      <c r="P17" s="348"/>
      <c r="Q17" s="348"/>
      <c r="R17" s="348"/>
      <c r="S17" s="348"/>
      <c r="T17" s="348"/>
      <c r="U17" s="360"/>
      <c r="V17" s="361"/>
      <c r="W17" s="361"/>
      <c r="X17" s="361"/>
      <c r="Y17" s="363"/>
      <c r="Z17" s="348"/>
    </row>
    <row r="18" spans="1:26" ht="15" customHeight="1">
      <c r="A18" s="348"/>
      <c r="B18" s="354"/>
      <c r="C18" s="348" t="s">
        <v>286</v>
      </c>
      <c r="D18" s="1229" t="s">
        <v>636</v>
      </c>
      <c r="E18" s="1229"/>
      <c r="F18" s="1229"/>
      <c r="G18" s="1229"/>
      <c r="H18" s="1229"/>
      <c r="I18" s="1229"/>
      <c r="J18" s="1229"/>
      <c r="K18" s="1229"/>
      <c r="L18" s="1229"/>
      <c r="M18" s="1229"/>
      <c r="N18" s="1229"/>
      <c r="O18" s="1229"/>
      <c r="P18" s="1229"/>
      <c r="Q18" s="1229"/>
      <c r="R18" s="1229"/>
      <c r="S18" s="1229"/>
      <c r="T18" s="1230"/>
      <c r="U18" s="360"/>
      <c r="V18" s="361" t="s">
        <v>547</v>
      </c>
      <c r="W18" s="361" t="s">
        <v>548</v>
      </c>
      <c r="X18" s="361" t="s">
        <v>547</v>
      </c>
      <c r="Y18" s="363"/>
      <c r="Z18" s="348"/>
    </row>
    <row r="19" spans="1:26" ht="7.5" customHeight="1">
      <c r="A19" s="348"/>
      <c r="B19" s="354"/>
      <c r="C19" s="348"/>
      <c r="D19" s="348"/>
      <c r="E19" s="348"/>
      <c r="F19" s="348"/>
      <c r="G19" s="348"/>
      <c r="H19" s="348"/>
      <c r="I19" s="348"/>
      <c r="J19" s="348"/>
      <c r="K19" s="348"/>
      <c r="L19" s="348"/>
      <c r="M19" s="348"/>
      <c r="N19" s="348"/>
      <c r="O19" s="348"/>
      <c r="P19" s="348"/>
      <c r="Q19" s="348"/>
      <c r="R19" s="348"/>
      <c r="S19" s="348"/>
      <c r="T19" s="348"/>
      <c r="U19" s="360"/>
      <c r="V19" s="361"/>
      <c r="W19" s="361"/>
      <c r="X19" s="361"/>
      <c r="Y19" s="363"/>
      <c r="Z19" s="348"/>
    </row>
    <row r="20" spans="1:26" ht="15" customHeight="1">
      <c r="A20" s="348"/>
      <c r="B20" s="354"/>
      <c r="C20" s="350" t="s">
        <v>24</v>
      </c>
      <c r="D20" s="1243" t="s">
        <v>637</v>
      </c>
      <c r="E20" s="1243"/>
      <c r="F20" s="1243"/>
      <c r="G20" s="1243"/>
      <c r="H20" s="1243"/>
      <c r="I20" s="1243"/>
      <c r="J20" s="1243"/>
      <c r="K20" s="1243"/>
      <c r="L20" s="1243"/>
      <c r="M20" s="1243"/>
      <c r="N20" s="1243"/>
      <c r="O20" s="1243"/>
      <c r="P20" s="1243"/>
      <c r="Q20" s="1243"/>
      <c r="R20" s="1243"/>
      <c r="S20" s="1243"/>
      <c r="T20" s="1244"/>
      <c r="U20" s="360"/>
      <c r="V20" s="361" t="s">
        <v>547</v>
      </c>
      <c r="W20" s="361" t="s">
        <v>548</v>
      </c>
      <c r="X20" s="361" t="s">
        <v>547</v>
      </c>
      <c r="Y20" s="363"/>
      <c r="Z20" s="348"/>
    </row>
    <row r="21" spans="1:26" ht="7.5" customHeight="1">
      <c r="A21" s="348"/>
      <c r="B21" s="354"/>
      <c r="C21" s="348"/>
      <c r="D21" s="348"/>
      <c r="E21" s="348"/>
      <c r="F21" s="348"/>
      <c r="G21" s="348"/>
      <c r="H21" s="348"/>
      <c r="I21" s="348"/>
      <c r="J21" s="348"/>
      <c r="K21" s="348"/>
      <c r="L21" s="348"/>
      <c r="M21" s="348"/>
      <c r="N21" s="348"/>
      <c r="O21" s="348"/>
      <c r="P21" s="348"/>
      <c r="Q21" s="348"/>
      <c r="R21" s="348"/>
      <c r="S21" s="348"/>
      <c r="T21" s="348"/>
      <c r="U21" s="360"/>
      <c r="V21" s="361"/>
      <c r="W21" s="361"/>
      <c r="X21" s="361"/>
      <c r="Y21" s="363"/>
      <c r="Z21" s="348"/>
    </row>
    <row r="22" spans="1:26" ht="15" customHeight="1">
      <c r="A22" s="348"/>
      <c r="B22" s="354"/>
      <c r="C22" s="359" t="s">
        <v>439</v>
      </c>
      <c r="D22" s="1241" t="s">
        <v>638</v>
      </c>
      <c r="E22" s="1241"/>
      <c r="F22" s="1241"/>
      <c r="G22" s="1241"/>
      <c r="H22" s="1241"/>
      <c r="I22" s="1241"/>
      <c r="J22" s="1241"/>
      <c r="K22" s="1241"/>
      <c r="L22" s="1241"/>
      <c r="M22" s="1241"/>
      <c r="N22" s="1241"/>
      <c r="O22" s="1241"/>
      <c r="P22" s="1241"/>
      <c r="Q22" s="1241"/>
      <c r="R22" s="1241"/>
      <c r="S22" s="1241"/>
      <c r="T22" s="1242"/>
      <c r="U22" s="360"/>
      <c r="V22" s="361" t="s">
        <v>547</v>
      </c>
      <c r="W22" s="361" t="s">
        <v>548</v>
      </c>
      <c r="X22" s="361" t="s">
        <v>547</v>
      </c>
      <c r="Y22" s="363"/>
      <c r="Z22" s="348"/>
    </row>
    <row r="23" spans="1:26" ht="30" customHeight="1">
      <c r="A23" s="348"/>
      <c r="B23" s="354"/>
      <c r="C23" s="348"/>
      <c r="D23" s="1241"/>
      <c r="E23" s="1241"/>
      <c r="F23" s="1241"/>
      <c r="G23" s="1241"/>
      <c r="H23" s="1241"/>
      <c r="I23" s="1241"/>
      <c r="J23" s="1241"/>
      <c r="K23" s="1241"/>
      <c r="L23" s="1241"/>
      <c r="M23" s="1241"/>
      <c r="N23" s="1241"/>
      <c r="O23" s="1241"/>
      <c r="P23" s="1241"/>
      <c r="Q23" s="1241"/>
      <c r="R23" s="1241"/>
      <c r="S23" s="1241"/>
      <c r="T23" s="1242"/>
      <c r="U23" s="360"/>
      <c r="V23" s="361"/>
      <c r="W23" s="361"/>
      <c r="X23" s="361"/>
      <c r="Y23" s="363"/>
      <c r="Z23" s="348"/>
    </row>
    <row r="24" spans="1:26" ht="7.5" customHeight="1">
      <c r="A24" s="348"/>
      <c r="B24" s="354"/>
      <c r="C24" s="348"/>
      <c r="D24" s="348"/>
      <c r="E24" s="348"/>
      <c r="F24" s="348"/>
      <c r="G24" s="348"/>
      <c r="H24" s="348"/>
      <c r="I24" s="348"/>
      <c r="J24" s="348"/>
      <c r="K24" s="348"/>
      <c r="L24" s="348"/>
      <c r="M24" s="348"/>
      <c r="N24" s="348"/>
      <c r="O24" s="348"/>
      <c r="P24" s="348"/>
      <c r="Q24" s="348"/>
      <c r="R24" s="348"/>
      <c r="S24" s="348"/>
      <c r="T24" s="348"/>
      <c r="U24" s="360"/>
      <c r="V24" s="361"/>
      <c r="W24" s="361"/>
      <c r="X24" s="361"/>
      <c r="Y24" s="363"/>
      <c r="Z24" s="348"/>
    </row>
    <row r="25" spans="1:26" ht="15" customHeight="1">
      <c r="A25" s="348"/>
      <c r="B25" s="354"/>
      <c r="C25" s="348" t="s">
        <v>440</v>
      </c>
      <c r="D25" s="348" t="s">
        <v>639</v>
      </c>
      <c r="E25" s="348"/>
      <c r="F25" s="348"/>
      <c r="G25" s="348"/>
      <c r="H25" s="348"/>
      <c r="I25" s="348"/>
      <c r="J25" s="348"/>
      <c r="K25" s="348"/>
      <c r="L25" s="348"/>
      <c r="M25" s="348"/>
      <c r="N25" s="348"/>
      <c r="O25" s="348"/>
      <c r="P25" s="348"/>
      <c r="Q25" s="348"/>
      <c r="R25" s="348"/>
      <c r="S25" s="348"/>
      <c r="T25" s="348"/>
      <c r="U25" s="360"/>
      <c r="V25" s="361" t="s">
        <v>547</v>
      </c>
      <c r="W25" s="361" t="s">
        <v>548</v>
      </c>
      <c r="X25" s="361" t="s">
        <v>547</v>
      </c>
      <c r="Y25" s="363"/>
      <c r="Z25" s="348"/>
    </row>
    <row r="26" spans="1:26" ht="8.25" customHeight="1">
      <c r="A26" s="348"/>
      <c r="B26" s="354"/>
      <c r="C26" s="348"/>
      <c r="D26" s="348"/>
      <c r="E26" s="348"/>
      <c r="F26" s="348"/>
      <c r="G26" s="348"/>
      <c r="H26" s="348"/>
      <c r="I26" s="348"/>
      <c r="J26" s="348"/>
      <c r="K26" s="348"/>
      <c r="L26" s="348"/>
      <c r="M26" s="348"/>
      <c r="N26" s="348"/>
      <c r="O26" s="348"/>
      <c r="P26" s="348"/>
      <c r="Q26" s="348"/>
      <c r="R26" s="348"/>
      <c r="S26" s="348"/>
      <c r="T26" s="348"/>
      <c r="U26" s="360"/>
      <c r="V26" s="361"/>
      <c r="W26" s="361"/>
      <c r="X26" s="361"/>
      <c r="Y26" s="363"/>
      <c r="Z26" s="348"/>
    </row>
    <row r="27" spans="1:26" ht="15" customHeight="1">
      <c r="A27" s="348"/>
      <c r="B27" s="354"/>
      <c r="C27" s="348" t="s">
        <v>640</v>
      </c>
      <c r="D27" s="348" t="s">
        <v>589</v>
      </c>
      <c r="E27" s="348"/>
      <c r="F27" s="348"/>
      <c r="G27" s="348"/>
      <c r="H27" s="348"/>
      <c r="I27" s="348"/>
      <c r="J27" s="348"/>
      <c r="K27" s="348"/>
      <c r="L27" s="348"/>
      <c r="M27" s="348"/>
      <c r="N27" s="348"/>
      <c r="O27" s="348"/>
      <c r="P27" s="348"/>
      <c r="Q27" s="348"/>
      <c r="R27" s="348"/>
      <c r="S27" s="348"/>
      <c r="T27" s="348"/>
      <c r="U27" s="360"/>
      <c r="V27" s="361" t="s">
        <v>547</v>
      </c>
      <c r="W27" s="361" t="s">
        <v>548</v>
      </c>
      <c r="X27" s="361" t="s">
        <v>547</v>
      </c>
      <c r="Y27" s="363"/>
      <c r="Z27" s="348"/>
    </row>
    <row r="28" spans="1:26" ht="8.25" customHeight="1">
      <c r="A28" s="348"/>
      <c r="B28" s="354"/>
      <c r="C28" s="348"/>
      <c r="D28" s="348"/>
      <c r="E28" s="348"/>
      <c r="F28" s="348"/>
      <c r="G28" s="348"/>
      <c r="H28" s="348"/>
      <c r="I28" s="348"/>
      <c r="J28" s="348"/>
      <c r="K28" s="348"/>
      <c r="L28" s="348"/>
      <c r="M28" s="348"/>
      <c r="N28" s="348"/>
      <c r="O28" s="348"/>
      <c r="P28" s="348"/>
      <c r="Q28" s="348"/>
      <c r="R28" s="348"/>
      <c r="S28" s="348"/>
      <c r="T28" s="348"/>
      <c r="U28" s="360"/>
      <c r="V28" s="361"/>
      <c r="W28" s="361"/>
      <c r="X28" s="361"/>
      <c r="Y28" s="363"/>
      <c r="Z28" s="348"/>
    </row>
    <row r="29" spans="1:26" ht="15" customHeight="1">
      <c r="A29" s="348"/>
      <c r="B29" s="354"/>
      <c r="C29" s="348" t="s">
        <v>641</v>
      </c>
      <c r="D29" s="1243" t="s">
        <v>642</v>
      </c>
      <c r="E29" s="1243"/>
      <c r="F29" s="1243"/>
      <c r="G29" s="1243"/>
      <c r="H29" s="1243"/>
      <c r="I29" s="1243"/>
      <c r="J29" s="1243"/>
      <c r="K29" s="1243"/>
      <c r="L29" s="1243"/>
      <c r="M29" s="1243"/>
      <c r="N29" s="1243"/>
      <c r="O29" s="1243"/>
      <c r="P29" s="1243"/>
      <c r="Q29" s="1243"/>
      <c r="R29" s="1243"/>
      <c r="S29" s="1243"/>
      <c r="T29" s="1244"/>
      <c r="U29" s="360"/>
      <c r="V29" s="361" t="s">
        <v>547</v>
      </c>
      <c r="W29" s="361" t="s">
        <v>548</v>
      </c>
      <c r="X29" s="361" t="s">
        <v>547</v>
      </c>
      <c r="Y29" s="363"/>
      <c r="Z29" s="348"/>
    </row>
    <row r="30" spans="1:26" ht="15" customHeight="1">
      <c r="A30" s="348"/>
      <c r="B30" s="354"/>
      <c r="C30" s="348" t="s">
        <v>93</v>
      </c>
      <c r="D30" s="1243"/>
      <c r="E30" s="1243"/>
      <c r="F30" s="1243"/>
      <c r="G30" s="1243"/>
      <c r="H30" s="1243"/>
      <c r="I30" s="1243"/>
      <c r="J30" s="1243"/>
      <c r="K30" s="1243"/>
      <c r="L30" s="1243"/>
      <c r="M30" s="1243"/>
      <c r="N30" s="1243"/>
      <c r="O30" s="1243"/>
      <c r="P30" s="1243"/>
      <c r="Q30" s="1243"/>
      <c r="R30" s="1243"/>
      <c r="S30" s="1243"/>
      <c r="T30" s="1244"/>
      <c r="U30" s="360"/>
      <c r="V30" s="361"/>
      <c r="W30" s="361"/>
      <c r="X30" s="361"/>
      <c r="Y30" s="363"/>
      <c r="Z30" s="348"/>
    </row>
    <row r="31" spans="1:26" ht="15" customHeight="1">
      <c r="A31" s="348"/>
      <c r="B31" s="354"/>
      <c r="C31" s="348"/>
      <c r="D31" s="348"/>
      <c r="E31" s="348"/>
      <c r="F31" s="348"/>
      <c r="G31" s="348"/>
      <c r="H31" s="348"/>
      <c r="I31" s="348"/>
      <c r="J31" s="348"/>
      <c r="K31" s="348"/>
      <c r="L31" s="348"/>
      <c r="M31" s="348"/>
      <c r="N31" s="348"/>
      <c r="O31" s="348"/>
      <c r="P31" s="348"/>
      <c r="Q31" s="348"/>
      <c r="R31" s="348"/>
      <c r="S31" s="348"/>
      <c r="T31" s="348"/>
      <c r="U31" s="360"/>
      <c r="V31" s="361"/>
      <c r="W31" s="361"/>
      <c r="X31" s="361"/>
      <c r="Y31" s="363"/>
      <c r="Z31" s="348"/>
    </row>
    <row r="32" spans="1:26" ht="15" customHeight="1">
      <c r="A32" s="348"/>
      <c r="B32" s="354" t="s">
        <v>147</v>
      </c>
      <c r="C32" s="348"/>
      <c r="D32" s="348"/>
      <c r="E32" s="348"/>
      <c r="F32" s="348"/>
      <c r="G32" s="348"/>
      <c r="H32" s="348"/>
      <c r="I32" s="348"/>
      <c r="J32" s="348"/>
      <c r="K32" s="348"/>
      <c r="L32" s="348"/>
      <c r="M32" s="348"/>
      <c r="N32" s="348"/>
      <c r="O32" s="348"/>
      <c r="P32" s="348"/>
      <c r="Q32" s="348"/>
      <c r="R32" s="348"/>
      <c r="S32" s="348"/>
      <c r="T32" s="348"/>
      <c r="U32" s="354"/>
      <c r="V32" s="348"/>
      <c r="W32" s="348"/>
      <c r="X32" s="348"/>
      <c r="Y32" s="358"/>
      <c r="Z32" s="348"/>
    </row>
    <row r="33" spans="1:26" ht="15" customHeight="1">
      <c r="A33" s="348"/>
      <c r="B33" s="354"/>
      <c r="C33" s="348"/>
      <c r="D33" s="348"/>
      <c r="E33" s="348"/>
      <c r="F33" s="348"/>
      <c r="G33" s="348"/>
      <c r="H33" s="348"/>
      <c r="I33" s="348"/>
      <c r="J33" s="348"/>
      <c r="K33" s="348"/>
      <c r="L33" s="348"/>
      <c r="M33" s="348"/>
      <c r="N33" s="348"/>
      <c r="O33" s="348"/>
      <c r="P33" s="348"/>
      <c r="Q33" s="348"/>
      <c r="R33" s="348"/>
      <c r="S33" s="348"/>
      <c r="T33" s="348"/>
      <c r="U33" s="360"/>
      <c r="V33" s="361"/>
      <c r="W33" s="361"/>
      <c r="X33" s="361"/>
      <c r="Y33" s="363"/>
      <c r="Z33" s="348"/>
    </row>
    <row r="34" spans="1:26" ht="15" customHeight="1">
      <c r="A34" s="348"/>
      <c r="B34" s="354"/>
      <c r="C34" s="348" t="s">
        <v>643</v>
      </c>
      <c r="D34" s="348"/>
      <c r="E34" s="348"/>
      <c r="F34" s="348"/>
      <c r="G34" s="348"/>
      <c r="H34" s="348"/>
      <c r="I34" s="348"/>
      <c r="J34" s="348"/>
      <c r="K34" s="348"/>
      <c r="L34" s="348"/>
      <c r="M34" s="348"/>
      <c r="N34" s="348"/>
      <c r="O34" s="348"/>
      <c r="P34" s="348"/>
      <c r="Q34" s="348"/>
      <c r="R34" s="348"/>
      <c r="S34" s="348"/>
      <c r="T34" s="348"/>
      <c r="U34" s="360"/>
      <c r="V34" s="361"/>
      <c r="W34" s="361"/>
      <c r="X34" s="361"/>
      <c r="Y34" s="363"/>
      <c r="Z34" s="348"/>
    </row>
    <row r="35" spans="1:26" ht="15" customHeight="1">
      <c r="A35" s="348"/>
      <c r="B35" s="354"/>
      <c r="C35" s="1243" t="s">
        <v>644</v>
      </c>
      <c r="D35" s="1243"/>
      <c r="E35" s="1243"/>
      <c r="F35" s="1243"/>
      <c r="G35" s="1243"/>
      <c r="H35" s="1243"/>
      <c r="I35" s="1243"/>
      <c r="J35" s="1243"/>
      <c r="K35" s="1243"/>
      <c r="L35" s="1243"/>
      <c r="M35" s="1243"/>
      <c r="N35" s="1243"/>
      <c r="O35" s="1243"/>
      <c r="P35" s="1243"/>
      <c r="Q35" s="1243"/>
      <c r="R35" s="1243"/>
      <c r="S35" s="1243"/>
      <c r="T35" s="1244"/>
      <c r="U35" s="360"/>
      <c r="V35" s="361"/>
      <c r="W35" s="361"/>
      <c r="X35" s="361"/>
      <c r="Y35" s="363"/>
      <c r="Z35" s="348"/>
    </row>
    <row r="36" spans="1:26" ht="15" customHeight="1">
      <c r="A36" s="348"/>
      <c r="B36" s="354"/>
      <c r="C36" s="1243"/>
      <c r="D36" s="1243"/>
      <c r="E36" s="1243"/>
      <c r="F36" s="1243"/>
      <c r="G36" s="1243"/>
      <c r="H36" s="1243"/>
      <c r="I36" s="1243"/>
      <c r="J36" s="1243"/>
      <c r="K36" s="1243"/>
      <c r="L36" s="1243"/>
      <c r="M36" s="1243"/>
      <c r="N36" s="1243"/>
      <c r="O36" s="1243"/>
      <c r="P36" s="1243"/>
      <c r="Q36" s="1243"/>
      <c r="R36" s="1243"/>
      <c r="S36" s="1243"/>
      <c r="T36" s="1244"/>
      <c r="U36" s="360"/>
      <c r="V36" s="361"/>
      <c r="W36" s="361"/>
      <c r="X36" s="361"/>
      <c r="Y36" s="363"/>
      <c r="Z36" s="348"/>
    </row>
    <row r="37" spans="1:26" ht="7.5" customHeight="1">
      <c r="A37" s="348"/>
      <c r="B37" s="354"/>
      <c r="C37" s="348"/>
      <c r="D37" s="371"/>
      <c r="E37" s="371"/>
      <c r="F37" s="371"/>
      <c r="G37" s="371"/>
      <c r="H37" s="371"/>
      <c r="I37" s="371"/>
      <c r="J37" s="371"/>
      <c r="K37" s="371"/>
      <c r="L37" s="371"/>
      <c r="M37" s="371"/>
      <c r="N37" s="371"/>
      <c r="O37" s="371"/>
      <c r="P37" s="371"/>
      <c r="Q37" s="371"/>
      <c r="R37" s="371"/>
      <c r="S37" s="371"/>
      <c r="T37" s="371"/>
      <c r="U37" s="360"/>
      <c r="V37" s="361"/>
      <c r="W37" s="361"/>
      <c r="X37" s="361"/>
      <c r="Y37" s="363"/>
      <c r="Z37" s="348"/>
    </row>
    <row r="38" spans="1:26" ht="30" customHeight="1">
      <c r="A38" s="348"/>
      <c r="B38" s="354"/>
      <c r="C38" s="372"/>
      <c r="D38" s="1248"/>
      <c r="E38" s="1249"/>
      <c r="F38" s="1249"/>
      <c r="G38" s="1249"/>
      <c r="H38" s="1249"/>
      <c r="I38" s="1249"/>
      <c r="J38" s="1249"/>
      <c r="K38" s="1250"/>
      <c r="L38" s="1251" t="s">
        <v>86</v>
      </c>
      <c r="M38" s="1234"/>
      <c r="N38" s="1235"/>
      <c r="O38" s="1340" t="s">
        <v>87</v>
      </c>
      <c r="P38" s="1341"/>
      <c r="Q38" s="1342"/>
      <c r="R38" s="373"/>
      <c r="S38" s="373"/>
      <c r="T38" s="373"/>
      <c r="U38" s="360"/>
      <c r="V38" s="361"/>
      <c r="W38" s="361"/>
      <c r="X38" s="361"/>
      <c r="Y38" s="363"/>
      <c r="Z38" s="348"/>
    </row>
    <row r="39" spans="1:26" ht="54" customHeight="1">
      <c r="A39" s="348"/>
      <c r="B39" s="354"/>
      <c r="C39" s="374" t="s">
        <v>25</v>
      </c>
      <c r="D39" s="1254" t="s">
        <v>88</v>
      </c>
      <c r="E39" s="1254"/>
      <c r="F39" s="1254"/>
      <c r="G39" s="1254"/>
      <c r="H39" s="1254"/>
      <c r="I39" s="1254"/>
      <c r="J39" s="1254"/>
      <c r="K39" s="1254"/>
      <c r="L39" s="1255" t="s">
        <v>187</v>
      </c>
      <c r="M39" s="1256"/>
      <c r="N39" s="1257"/>
      <c r="O39" s="1258" t="s">
        <v>67</v>
      </c>
      <c r="P39" s="1258"/>
      <c r="Q39" s="1258"/>
      <c r="R39" s="375"/>
      <c r="S39" s="375"/>
      <c r="T39" s="375"/>
      <c r="U39" s="1338" t="s">
        <v>545</v>
      </c>
      <c r="V39" s="1232"/>
      <c r="W39" s="1232"/>
      <c r="X39" s="1232"/>
      <c r="Y39" s="1339"/>
      <c r="Z39" s="348"/>
    </row>
    <row r="40" spans="1:26" ht="54" customHeight="1">
      <c r="A40" s="348"/>
      <c r="B40" s="354"/>
      <c r="C40" s="374" t="s">
        <v>68</v>
      </c>
      <c r="D40" s="1254" t="s">
        <v>558</v>
      </c>
      <c r="E40" s="1254"/>
      <c r="F40" s="1254"/>
      <c r="G40" s="1254"/>
      <c r="H40" s="1254"/>
      <c r="I40" s="1254"/>
      <c r="J40" s="1254"/>
      <c r="K40" s="1254"/>
      <c r="L40" s="1255" t="s">
        <v>187</v>
      </c>
      <c r="M40" s="1256"/>
      <c r="N40" s="1257"/>
      <c r="O40" s="1259"/>
      <c r="P40" s="1259"/>
      <c r="Q40" s="1259"/>
      <c r="R40" s="376"/>
      <c r="S40" s="1260" t="s">
        <v>559</v>
      </c>
      <c r="T40" s="1261"/>
      <c r="U40" s="360"/>
      <c r="V40" s="361" t="s">
        <v>547</v>
      </c>
      <c r="W40" s="361" t="s">
        <v>548</v>
      </c>
      <c r="X40" s="361" t="s">
        <v>547</v>
      </c>
      <c r="Y40" s="363"/>
      <c r="Z40" s="348"/>
    </row>
    <row r="41" spans="1:26" ht="54" customHeight="1">
      <c r="A41" s="348"/>
      <c r="B41" s="354"/>
      <c r="C41" s="374" t="s">
        <v>69</v>
      </c>
      <c r="D41" s="1254" t="s">
        <v>596</v>
      </c>
      <c r="E41" s="1254"/>
      <c r="F41" s="1254"/>
      <c r="G41" s="1254"/>
      <c r="H41" s="1254"/>
      <c r="I41" s="1254"/>
      <c r="J41" s="1254"/>
      <c r="K41" s="1254"/>
      <c r="L41" s="1258" t="s">
        <v>187</v>
      </c>
      <c r="M41" s="1258"/>
      <c r="N41" s="1258"/>
      <c r="O41" s="1259"/>
      <c r="P41" s="1259"/>
      <c r="Q41" s="1259"/>
      <c r="R41" s="376"/>
      <c r="S41" s="1260" t="s">
        <v>562</v>
      </c>
      <c r="T41" s="1261"/>
      <c r="U41" s="360"/>
      <c r="V41" s="361" t="s">
        <v>547</v>
      </c>
      <c r="W41" s="361" t="s">
        <v>548</v>
      </c>
      <c r="X41" s="361" t="s">
        <v>547</v>
      </c>
      <c r="Y41" s="363"/>
      <c r="Z41" s="348"/>
    </row>
    <row r="42" spans="1:26" ht="54" customHeight="1">
      <c r="A42" s="348"/>
      <c r="B42" s="354"/>
      <c r="C42" s="374" t="s">
        <v>563</v>
      </c>
      <c r="D42" s="1254" t="s">
        <v>89</v>
      </c>
      <c r="E42" s="1254"/>
      <c r="F42" s="1254"/>
      <c r="G42" s="1254"/>
      <c r="H42" s="1254"/>
      <c r="I42" s="1254"/>
      <c r="J42" s="1254"/>
      <c r="K42" s="1254"/>
      <c r="L42" s="1262"/>
      <c r="M42" s="1262"/>
      <c r="N42" s="1262"/>
      <c r="O42" s="1258" t="s">
        <v>67</v>
      </c>
      <c r="P42" s="1258"/>
      <c r="Q42" s="1258"/>
      <c r="R42" s="377"/>
      <c r="S42" s="1260" t="s">
        <v>565</v>
      </c>
      <c r="T42" s="1261"/>
      <c r="U42" s="360"/>
      <c r="V42" s="361" t="s">
        <v>547</v>
      </c>
      <c r="W42" s="361" t="s">
        <v>548</v>
      </c>
      <c r="X42" s="361" t="s">
        <v>547</v>
      </c>
      <c r="Y42" s="363"/>
      <c r="Z42" s="348"/>
    </row>
    <row r="43" spans="1:26" ht="54" customHeight="1">
      <c r="A43" s="348"/>
      <c r="B43" s="354"/>
      <c r="C43" s="374" t="s">
        <v>645</v>
      </c>
      <c r="D43" s="1254" t="s">
        <v>646</v>
      </c>
      <c r="E43" s="1254"/>
      <c r="F43" s="1254"/>
      <c r="G43" s="1254"/>
      <c r="H43" s="1254"/>
      <c r="I43" s="1254"/>
      <c r="J43" s="1254"/>
      <c r="K43" s="1254"/>
      <c r="L43" s="1258" t="s">
        <v>187</v>
      </c>
      <c r="M43" s="1258"/>
      <c r="N43" s="1258"/>
      <c r="O43" s="1262"/>
      <c r="P43" s="1262"/>
      <c r="Q43" s="1262"/>
      <c r="R43" s="377"/>
      <c r="S43" s="1260" t="s">
        <v>647</v>
      </c>
      <c r="T43" s="1261"/>
      <c r="U43" s="360"/>
      <c r="V43" s="361" t="s">
        <v>547</v>
      </c>
      <c r="W43" s="361" t="s">
        <v>548</v>
      </c>
      <c r="X43" s="361" t="s">
        <v>547</v>
      </c>
      <c r="Y43" s="363"/>
      <c r="Z43" s="348"/>
    </row>
    <row r="44" spans="1:26" ht="15" customHeight="1">
      <c r="A44" s="348"/>
      <c r="B44" s="354"/>
      <c r="C44" s="348"/>
      <c r="D44" s="348"/>
      <c r="E44" s="348"/>
      <c r="F44" s="348"/>
      <c r="G44" s="348"/>
      <c r="H44" s="348"/>
      <c r="I44" s="348"/>
      <c r="J44" s="348"/>
      <c r="K44" s="348"/>
      <c r="L44" s="348"/>
      <c r="M44" s="348"/>
      <c r="N44" s="348"/>
      <c r="O44" s="348"/>
      <c r="P44" s="348"/>
      <c r="Q44" s="348"/>
      <c r="R44" s="348"/>
      <c r="S44" s="348"/>
      <c r="T44" s="348"/>
      <c r="U44" s="360"/>
      <c r="V44" s="361"/>
      <c r="W44" s="361"/>
      <c r="X44" s="361"/>
      <c r="Y44" s="363"/>
      <c r="Z44" s="348"/>
    </row>
    <row r="45" spans="1:26" ht="15" customHeight="1">
      <c r="A45" s="348"/>
      <c r="B45" s="354"/>
      <c r="C45" s="348" t="s">
        <v>566</v>
      </c>
      <c r="D45" s="348"/>
      <c r="E45" s="348"/>
      <c r="F45" s="348"/>
      <c r="G45" s="348"/>
      <c r="H45" s="348"/>
      <c r="I45" s="348"/>
      <c r="J45" s="348"/>
      <c r="K45" s="348"/>
      <c r="L45" s="348"/>
      <c r="M45" s="348"/>
      <c r="N45" s="348"/>
      <c r="O45" s="348"/>
      <c r="P45" s="348"/>
      <c r="Q45" s="348"/>
      <c r="R45" s="348"/>
      <c r="S45" s="348"/>
      <c r="T45" s="348"/>
      <c r="U45" s="1338" t="s">
        <v>545</v>
      </c>
      <c r="V45" s="1232"/>
      <c r="W45" s="1232"/>
      <c r="X45" s="1232"/>
      <c r="Y45" s="1339"/>
      <c r="Z45" s="348"/>
    </row>
    <row r="46" spans="1:26" ht="15" customHeight="1">
      <c r="A46" s="348"/>
      <c r="B46" s="354"/>
      <c r="C46" s="348"/>
      <c r="D46" s="348"/>
      <c r="E46" s="348"/>
      <c r="F46" s="348"/>
      <c r="G46" s="348"/>
      <c r="H46" s="348"/>
      <c r="I46" s="348"/>
      <c r="J46" s="348"/>
      <c r="K46" s="348"/>
      <c r="L46" s="348"/>
      <c r="M46" s="348"/>
      <c r="N46" s="348"/>
      <c r="O46" s="348"/>
      <c r="P46" s="348"/>
      <c r="Q46" s="348"/>
      <c r="R46" s="348"/>
      <c r="S46" s="348"/>
      <c r="T46" s="348"/>
      <c r="U46" s="360"/>
      <c r="V46" s="361"/>
      <c r="W46" s="361"/>
      <c r="X46" s="361"/>
      <c r="Y46" s="363"/>
      <c r="Z46" s="348"/>
    </row>
    <row r="47" spans="1:26" ht="45.75" customHeight="1">
      <c r="A47" s="348"/>
      <c r="B47" s="354"/>
      <c r="C47" s="378" t="s">
        <v>648</v>
      </c>
      <c r="D47" s="1241" t="s">
        <v>568</v>
      </c>
      <c r="E47" s="1241"/>
      <c r="F47" s="1241"/>
      <c r="G47" s="1241"/>
      <c r="H47" s="1241"/>
      <c r="I47" s="1241"/>
      <c r="J47" s="1241"/>
      <c r="K47" s="1241"/>
      <c r="L47" s="1241"/>
      <c r="M47" s="1241"/>
      <c r="N47" s="1241"/>
      <c r="O47" s="1241"/>
      <c r="P47" s="1241"/>
      <c r="Q47" s="1241"/>
      <c r="R47" s="1241"/>
      <c r="S47" s="1241"/>
      <c r="T47" s="1242"/>
      <c r="U47" s="360"/>
      <c r="V47" s="361" t="s">
        <v>547</v>
      </c>
      <c r="W47" s="361" t="s">
        <v>548</v>
      </c>
      <c r="X47" s="361" t="s">
        <v>547</v>
      </c>
      <c r="Y47" s="363"/>
      <c r="Z47" s="348"/>
    </row>
    <row r="48" spans="1:26" ht="29.25" customHeight="1">
      <c r="A48" s="348"/>
      <c r="B48" s="354"/>
      <c r="C48" s="378" t="s">
        <v>569</v>
      </c>
      <c r="D48" s="1241" t="s">
        <v>570</v>
      </c>
      <c r="E48" s="1241"/>
      <c r="F48" s="1241"/>
      <c r="G48" s="1241"/>
      <c r="H48" s="1241"/>
      <c r="I48" s="1241"/>
      <c r="J48" s="1241"/>
      <c r="K48" s="1241"/>
      <c r="L48" s="1241"/>
      <c r="M48" s="1241"/>
      <c r="N48" s="1241"/>
      <c r="O48" s="1241"/>
      <c r="P48" s="1241"/>
      <c r="Q48" s="1241"/>
      <c r="R48" s="1241"/>
      <c r="S48" s="1241"/>
      <c r="T48" s="1242"/>
      <c r="U48" s="360"/>
      <c r="V48" s="361" t="s">
        <v>547</v>
      </c>
      <c r="W48" s="361" t="s">
        <v>548</v>
      </c>
      <c r="X48" s="361" t="s">
        <v>547</v>
      </c>
      <c r="Y48" s="363"/>
      <c r="Z48" s="348"/>
    </row>
    <row r="49" spans="1:26" ht="45" customHeight="1">
      <c r="A49" s="348"/>
      <c r="B49" s="354"/>
      <c r="C49" s="378" t="s">
        <v>571</v>
      </c>
      <c r="D49" s="1241" t="s">
        <v>628</v>
      </c>
      <c r="E49" s="1241"/>
      <c r="F49" s="1241"/>
      <c r="G49" s="1241"/>
      <c r="H49" s="1241"/>
      <c r="I49" s="1241"/>
      <c r="J49" s="1241"/>
      <c r="K49" s="1241"/>
      <c r="L49" s="1241"/>
      <c r="M49" s="1241"/>
      <c r="N49" s="1241"/>
      <c r="O49" s="1241"/>
      <c r="P49" s="1241"/>
      <c r="Q49" s="1241"/>
      <c r="R49" s="1241"/>
      <c r="S49" s="1241"/>
      <c r="T49" s="1242"/>
      <c r="U49" s="360"/>
      <c r="V49" s="361" t="s">
        <v>547</v>
      </c>
      <c r="W49" s="361" t="s">
        <v>548</v>
      </c>
      <c r="X49" s="361" t="s">
        <v>547</v>
      </c>
      <c r="Y49" s="363"/>
      <c r="Z49" s="348"/>
    </row>
    <row r="50" spans="1:26" ht="7.5" customHeight="1">
      <c r="A50" s="348"/>
      <c r="B50" s="354"/>
      <c r="C50" s="371"/>
      <c r="D50" s="371"/>
      <c r="E50" s="371"/>
      <c r="F50" s="371"/>
      <c r="G50" s="371"/>
      <c r="H50" s="371"/>
      <c r="I50" s="371"/>
      <c r="J50" s="371"/>
      <c r="K50" s="371"/>
      <c r="L50" s="371"/>
      <c r="M50" s="371"/>
      <c r="N50" s="371"/>
      <c r="O50" s="371"/>
      <c r="P50" s="371"/>
      <c r="Q50" s="371"/>
      <c r="R50" s="371"/>
      <c r="S50" s="371"/>
      <c r="T50" s="371"/>
      <c r="U50" s="360"/>
      <c r="V50" s="361"/>
      <c r="W50" s="361"/>
      <c r="X50" s="361"/>
      <c r="Y50" s="363"/>
      <c r="Z50" s="348"/>
    </row>
    <row r="51" spans="1:26" ht="26.25" customHeight="1">
      <c r="A51" s="348"/>
      <c r="B51" s="354"/>
      <c r="C51" s="1233" t="s">
        <v>75</v>
      </c>
      <c r="D51" s="1234"/>
      <c r="E51" s="1234"/>
      <c r="F51" s="1234"/>
      <c r="G51" s="1234"/>
      <c r="H51" s="1235"/>
      <c r="I51" s="1263" t="s">
        <v>67</v>
      </c>
      <c r="J51" s="1264"/>
      <c r="K51" s="360"/>
      <c r="L51" s="1233" t="s">
        <v>90</v>
      </c>
      <c r="M51" s="1234"/>
      <c r="N51" s="1234"/>
      <c r="O51" s="1234"/>
      <c r="P51" s="1234"/>
      <c r="Q51" s="1235"/>
      <c r="R51" s="1263" t="s">
        <v>187</v>
      </c>
      <c r="S51" s="1265"/>
      <c r="T51" s="348"/>
      <c r="U51" s="360"/>
      <c r="V51" s="361"/>
      <c r="W51" s="361"/>
      <c r="X51" s="361"/>
      <c r="Y51" s="363"/>
      <c r="Z51" s="348"/>
    </row>
    <row r="52" spans="1:26" ht="7.5" customHeight="1">
      <c r="A52" s="348"/>
      <c r="B52" s="354"/>
      <c r="C52" s="348"/>
      <c r="D52" s="348"/>
      <c r="E52" s="348"/>
      <c r="F52" s="348"/>
      <c r="G52" s="348"/>
      <c r="H52" s="348"/>
      <c r="I52" s="348"/>
      <c r="J52" s="348"/>
      <c r="K52" s="348"/>
      <c r="L52" s="348"/>
      <c r="M52" s="348"/>
      <c r="N52" s="348"/>
      <c r="O52" s="348"/>
      <c r="P52" s="348"/>
      <c r="Q52" s="348"/>
      <c r="R52" s="348"/>
      <c r="S52" s="348"/>
      <c r="T52" s="348"/>
      <c r="U52" s="360"/>
      <c r="V52" s="361"/>
      <c r="W52" s="361"/>
      <c r="X52" s="361"/>
      <c r="Y52" s="363"/>
      <c r="Z52" s="348"/>
    </row>
    <row r="53" spans="1:26" ht="22.5" customHeight="1">
      <c r="A53" s="348"/>
      <c r="B53" s="354"/>
      <c r="C53" s="1266"/>
      <c r="D53" s="1267"/>
      <c r="E53" s="1267"/>
      <c r="F53" s="1267"/>
      <c r="G53" s="1267"/>
      <c r="H53" s="1267"/>
      <c r="I53" s="1268"/>
      <c r="J53" s="1236" t="s">
        <v>77</v>
      </c>
      <c r="K53" s="1236"/>
      <c r="L53" s="1236"/>
      <c r="M53" s="1236"/>
      <c r="N53" s="1236"/>
      <c r="O53" s="1236" t="s">
        <v>78</v>
      </c>
      <c r="P53" s="1236"/>
      <c r="Q53" s="1236"/>
      <c r="R53" s="1236"/>
      <c r="S53" s="1236"/>
      <c r="T53" s="348"/>
      <c r="U53" s="360"/>
      <c r="V53" s="361"/>
      <c r="W53" s="361"/>
      <c r="X53" s="361"/>
      <c r="Y53" s="363"/>
      <c r="Z53" s="348"/>
    </row>
    <row r="54" spans="1:26" ht="22.5" customHeight="1">
      <c r="A54" s="348"/>
      <c r="B54" s="354"/>
      <c r="C54" s="1269" t="s">
        <v>79</v>
      </c>
      <c r="D54" s="1270"/>
      <c r="E54" s="1270"/>
      <c r="F54" s="1270"/>
      <c r="G54" s="1270"/>
      <c r="H54" s="1271"/>
      <c r="I54" s="379" t="s">
        <v>175</v>
      </c>
      <c r="J54" s="1258" t="s">
        <v>187</v>
      </c>
      <c r="K54" s="1258"/>
      <c r="L54" s="1258"/>
      <c r="M54" s="1258"/>
      <c r="N54" s="1258"/>
      <c r="O54" s="1262"/>
      <c r="P54" s="1262"/>
      <c r="Q54" s="1262"/>
      <c r="R54" s="1262"/>
      <c r="S54" s="1262"/>
      <c r="T54" s="348"/>
      <c r="U54" s="360"/>
      <c r="V54" s="361"/>
      <c r="W54" s="361"/>
      <c r="X54" s="361"/>
      <c r="Y54" s="363"/>
      <c r="Z54" s="348"/>
    </row>
    <row r="55" spans="1:26" ht="22.5" customHeight="1">
      <c r="A55" s="348"/>
      <c r="B55" s="354"/>
      <c r="C55" s="1272"/>
      <c r="D55" s="1273"/>
      <c r="E55" s="1273"/>
      <c r="F55" s="1273"/>
      <c r="G55" s="1273"/>
      <c r="H55" s="1274"/>
      <c r="I55" s="379" t="s">
        <v>174</v>
      </c>
      <c r="J55" s="1258" t="s">
        <v>187</v>
      </c>
      <c r="K55" s="1258"/>
      <c r="L55" s="1258"/>
      <c r="M55" s="1258"/>
      <c r="N55" s="1258"/>
      <c r="O55" s="1258" t="s">
        <v>187</v>
      </c>
      <c r="P55" s="1258"/>
      <c r="Q55" s="1258"/>
      <c r="R55" s="1258"/>
      <c r="S55" s="1258"/>
      <c r="T55" s="348"/>
      <c r="U55" s="360"/>
      <c r="V55" s="361"/>
      <c r="W55" s="361"/>
      <c r="X55" s="361"/>
      <c r="Y55" s="363"/>
      <c r="Z55" s="348"/>
    </row>
    <row r="56" spans="1:26" ht="15" customHeight="1">
      <c r="A56" s="348"/>
      <c r="B56" s="354"/>
      <c r="C56" s="348"/>
      <c r="D56" s="348"/>
      <c r="E56" s="348"/>
      <c r="F56" s="348"/>
      <c r="G56" s="348"/>
      <c r="H56" s="348"/>
      <c r="I56" s="348"/>
      <c r="J56" s="348"/>
      <c r="K56" s="348"/>
      <c r="L56" s="348"/>
      <c r="M56" s="348"/>
      <c r="N56" s="348"/>
      <c r="O56" s="348"/>
      <c r="P56" s="348"/>
      <c r="Q56" s="348"/>
      <c r="R56" s="348"/>
      <c r="S56" s="348"/>
      <c r="T56" s="348"/>
      <c r="U56" s="360"/>
      <c r="V56" s="361"/>
      <c r="W56" s="361"/>
      <c r="X56" s="361"/>
      <c r="Y56" s="363"/>
      <c r="Z56" s="348"/>
    </row>
    <row r="57" spans="1:26" ht="15" customHeight="1">
      <c r="A57" s="348"/>
      <c r="B57" s="354" t="s">
        <v>80</v>
      </c>
      <c r="C57" s="348"/>
      <c r="D57" s="348"/>
      <c r="E57" s="348"/>
      <c r="F57" s="348"/>
      <c r="G57" s="348"/>
      <c r="H57" s="348"/>
      <c r="I57" s="348"/>
      <c r="J57" s="348"/>
      <c r="K57" s="348"/>
      <c r="L57" s="348"/>
      <c r="M57" s="348"/>
      <c r="N57" s="348"/>
      <c r="O57" s="348"/>
      <c r="P57" s="348"/>
      <c r="Q57" s="348"/>
      <c r="R57" s="348"/>
      <c r="S57" s="348"/>
      <c r="T57" s="348"/>
      <c r="U57" s="1338" t="s">
        <v>545</v>
      </c>
      <c r="V57" s="1232"/>
      <c r="W57" s="1232"/>
      <c r="X57" s="1232"/>
      <c r="Y57" s="1339"/>
      <c r="Z57" s="348"/>
    </row>
    <row r="58" spans="1:26" ht="15" customHeight="1">
      <c r="A58" s="348"/>
      <c r="B58" s="354"/>
      <c r="C58" s="348"/>
      <c r="D58" s="348"/>
      <c r="E58" s="348"/>
      <c r="F58" s="348"/>
      <c r="G58" s="348"/>
      <c r="H58" s="348"/>
      <c r="I58" s="348"/>
      <c r="J58" s="348"/>
      <c r="K58" s="348"/>
      <c r="L58" s="348"/>
      <c r="M58" s="348"/>
      <c r="N58" s="348"/>
      <c r="O58" s="348"/>
      <c r="P58" s="348"/>
      <c r="Q58" s="348"/>
      <c r="R58" s="348"/>
      <c r="S58" s="348"/>
      <c r="T58" s="348"/>
      <c r="U58" s="360"/>
      <c r="V58" s="361"/>
      <c r="W58" s="361"/>
      <c r="X58" s="361"/>
      <c r="Y58" s="363"/>
      <c r="Z58" s="348"/>
    </row>
    <row r="59" spans="1:26" ht="15" customHeight="1">
      <c r="A59" s="348"/>
      <c r="B59" s="354"/>
      <c r="C59" s="378" t="s">
        <v>574</v>
      </c>
      <c r="D59" s="1241" t="s">
        <v>649</v>
      </c>
      <c r="E59" s="1241"/>
      <c r="F59" s="1241"/>
      <c r="G59" s="1241"/>
      <c r="H59" s="1241"/>
      <c r="I59" s="1241"/>
      <c r="J59" s="1241"/>
      <c r="K59" s="1241"/>
      <c r="L59" s="1241"/>
      <c r="M59" s="1241"/>
      <c r="N59" s="1241"/>
      <c r="O59" s="1241"/>
      <c r="P59" s="1241"/>
      <c r="Q59" s="1241"/>
      <c r="R59" s="1241"/>
      <c r="S59" s="1241"/>
      <c r="T59" s="1242"/>
      <c r="U59" s="360"/>
      <c r="V59" s="361" t="s">
        <v>547</v>
      </c>
      <c r="W59" s="361" t="s">
        <v>548</v>
      </c>
      <c r="X59" s="361" t="s">
        <v>547</v>
      </c>
      <c r="Y59" s="363"/>
      <c r="Z59" s="348"/>
    </row>
    <row r="60" spans="1:26" ht="15" customHeight="1">
      <c r="A60" s="348"/>
      <c r="B60" s="354"/>
      <c r="C60" s="378"/>
      <c r="D60" s="1241"/>
      <c r="E60" s="1241"/>
      <c r="F60" s="1241"/>
      <c r="G60" s="1241"/>
      <c r="H60" s="1241"/>
      <c r="I60" s="1241"/>
      <c r="J60" s="1241"/>
      <c r="K60" s="1241"/>
      <c r="L60" s="1241"/>
      <c r="M60" s="1241"/>
      <c r="N60" s="1241"/>
      <c r="O60" s="1241"/>
      <c r="P60" s="1241"/>
      <c r="Q60" s="1241"/>
      <c r="R60" s="1241"/>
      <c r="S60" s="1241"/>
      <c r="T60" s="1242"/>
      <c r="U60" s="360"/>
      <c r="V60" s="361"/>
      <c r="W60" s="361"/>
      <c r="X60" s="361"/>
      <c r="Y60" s="363"/>
      <c r="Z60" s="348"/>
    </row>
    <row r="61" spans="1:26" ht="8.25" customHeight="1">
      <c r="A61" s="348"/>
      <c r="B61" s="354"/>
      <c r="C61" s="378"/>
      <c r="D61" s="375"/>
      <c r="E61" s="375"/>
      <c r="F61" s="375"/>
      <c r="G61" s="375"/>
      <c r="H61" s="375"/>
      <c r="I61" s="375"/>
      <c r="J61" s="375"/>
      <c r="K61" s="375"/>
      <c r="L61" s="375"/>
      <c r="M61" s="375"/>
      <c r="N61" s="375"/>
      <c r="O61" s="375"/>
      <c r="P61" s="375"/>
      <c r="Q61" s="375"/>
      <c r="R61" s="375"/>
      <c r="S61" s="375"/>
      <c r="T61" s="389"/>
      <c r="U61" s="360"/>
      <c r="V61" s="361"/>
      <c r="W61" s="361"/>
      <c r="X61" s="361"/>
      <c r="Y61" s="363"/>
      <c r="Z61" s="348"/>
    </row>
    <row r="62" spans="1:26" ht="15" customHeight="1">
      <c r="A62" s="348"/>
      <c r="B62" s="354"/>
      <c r="C62" s="436" t="s">
        <v>286</v>
      </c>
      <c r="D62" s="1290" t="s">
        <v>631</v>
      </c>
      <c r="E62" s="1290"/>
      <c r="F62" s="1290"/>
      <c r="G62" s="1290"/>
      <c r="H62" s="1290"/>
      <c r="I62" s="1290"/>
      <c r="J62" s="1290"/>
      <c r="K62" s="1290"/>
      <c r="L62" s="1290"/>
      <c r="M62" s="1290"/>
      <c r="N62" s="1290"/>
      <c r="O62" s="1290"/>
      <c r="P62" s="1290"/>
      <c r="Q62" s="1290"/>
      <c r="R62" s="1290"/>
      <c r="S62" s="1290"/>
      <c r="T62" s="1242"/>
      <c r="U62" s="360"/>
      <c r="V62" s="362" t="s">
        <v>547</v>
      </c>
      <c r="W62" s="362" t="s">
        <v>548</v>
      </c>
      <c r="X62" s="362" t="s">
        <v>547</v>
      </c>
      <c r="Y62" s="363"/>
      <c r="Z62" s="348"/>
    </row>
    <row r="63" spans="1:26" ht="15" customHeight="1">
      <c r="A63" s="348"/>
      <c r="B63" s="381"/>
      <c r="C63" s="437"/>
      <c r="D63" s="1291"/>
      <c r="E63" s="1291"/>
      <c r="F63" s="1291"/>
      <c r="G63" s="1291"/>
      <c r="H63" s="1291"/>
      <c r="I63" s="1291"/>
      <c r="J63" s="1291"/>
      <c r="K63" s="1291"/>
      <c r="L63" s="1291"/>
      <c r="M63" s="1291"/>
      <c r="N63" s="1291"/>
      <c r="O63" s="1291"/>
      <c r="P63" s="1291"/>
      <c r="Q63" s="1291"/>
      <c r="R63" s="1291"/>
      <c r="S63" s="1291"/>
      <c r="T63" s="1292"/>
      <c r="U63" s="393"/>
      <c r="V63" s="394"/>
      <c r="W63" s="394"/>
      <c r="X63" s="394"/>
      <c r="Y63" s="395"/>
      <c r="Z63" s="348"/>
    </row>
    <row r="64" spans="1:26" ht="15" customHeight="1">
      <c r="A64" s="348"/>
      <c r="B64" s="352"/>
      <c r="C64" s="352"/>
      <c r="D64" s="352"/>
      <c r="E64" s="352"/>
      <c r="F64" s="352"/>
      <c r="G64" s="352"/>
      <c r="H64" s="352"/>
      <c r="I64" s="352"/>
      <c r="J64" s="352"/>
      <c r="K64" s="352"/>
      <c r="L64" s="352"/>
      <c r="M64" s="352"/>
      <c r="N64" s="352"/>
      <c r="O64" s="352"/>
      <c r="P64" s="352"/>
      <c r="Q64" s="352"/>
      <c r="R64" s="352"/>
      <c r="S64" s="352"/>
      <c r="T64" s="352"/>
      <c r="U64" s="352"/>
      <c r="V64" s="352"/>
      <c r="W64" s="352"/>
      <c r="X64" s="352"/>
      <c r="Y64" s="352"/>
      <c r="Z64" s="357"/>
    </row>
    <row r="65" spans="1:31" ht="15" customHeight="1">
      <c r="A65" s="348"/>
      <c r="B65" s="348" t="s">
        <v>577</v>
      </c>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row>
    <row r="66" spans="1:31" ht="15" customHeight="1">
      <c r="A66" s="348"/>
      <c r="B66" s="438">
        <v>1</v>
      </c>
      <c r="C66" s="1276" t="s">
        <v>578</v>
      </c>
      <c r="D66" s="1276"/>
      <c r="E66" s="1276"/>
      <c r="F66" s="1276"/>
      <c r="G66" s="1276"/>
      <c r="H66" s="1276"/>
      <c r="I66" s="1276"/>
      <c r="J66" s="1276"/>
      <c r="K66" s="1276"/>
      <c r="L66" s="1276"/>
      <c r="M66" s="1276"/>
      <c r="N66" s="1276"/>
      <c r="O66" s="1276"/>
      <c r="P66" s="1276"/>
      <c r="Q66" s="1276"/>
      <c r="R66" s="1276"/>
      <c r="S66" s="1276"/>
      <c r="T66" s="1276"/>
      <c r="U66" s="1276"/>
      <c r="V66" s="1276"/>
      <c r="W66" s="1276"/>
      <c r="X66" s="1276"/>
      <c r="Y66" s="1276"/>
      <c r="Z66" s="348"/>
      <c r="AE66" s="439"/>
    </row>
    <row r="67" spans="1:31" ht="30" customHeight="1">
      <c r="A67" s="348"/>
      <c r="B67" s="380" t="s">
        <v>650</v>
      </c>
      <c r="C67" s="1241" t="s">
        <v>651</v>
      </c>
      <c r="D67" s="1241"/>
      <c r="E67" s="1241"/>
      <c r="F67" s="1241"/>
      <c r="G67" s="1241"/>
      <c r="H67" s="1241"/>
      <c r="I67" s="1241"/>
      <c r="J67" s="1241"/>
      <c r="K67" s="1241"/>
      <c r="L67" s="1241"/>
      <c r="M67" s="1241"/>
      <c r="N67" s="1241"/>
      <c r="O67" s="1241"/>
      <c r="P67" s="1241"/>
      <c r="Q67" s="1241"/>
      <c r="R67" s="1241"/>
      <c r="S67" s="1241"/>
      <c r="T67" s="1241"/>
      <c r="U67" s="1241"/>
      <c r="V67" s="1241"/>
      <c r="W67" s="1241"/>
      <c r="X67" s="1241"/>
      <c r="Y67" s="1241"/>
      <c r="Z67" s="348"/>
    </row>
    <row r="68" spans="1:31" ht="14.25" customHeight="1">
      <c r="A68" s="348"/>
      <c r="B68" s="438">
        <v>3</v>
      </c>
      <c r="C68" s="1276" t="s">
        <v>580</v>
      </c>
      <c r="D68" s="1276"/>
      <c r="E68" s="1276"/>
      <c r="F68" s="1276"/>
      <c r="G68" s="1276"/>
      <c r="H68" s="1276"/>
      <c r="I68" s="1276"/>
      <c r="J68" s="1276"/>
      <c r="K68" s="1276"/>
      <c r="L68" s="1276"/>
      <c r="M68" s="1276"/>
      <c r="N68" s="1276"/>
      <c r="O68" s="1276"/>
      <c r="P68" s="1276"/>
      <c r="Q68" s="1276"/>
      <c r="R68" s="1276"/>
      <c r="S68" s="1276"/>
      <c r="T68" s="1276"/>
      <c r="U68" s="1276"/>
      <c r="V68" s="1276"/>
      <c r="W68" s="1276"/>
      <c r="X68" s="1276"/>
      <c r="Y68" s="1276"/>
      <c r="Z68" s="365"/>
    </row>
    <row r="69" spans="1:31" ht="45" customHeight="1">
      <c r="A69" s="348"/>
      <c r="B69" s="438">
        <v>4</v>
      </c>
      <c r="C69" s="1241" t="s">
        <v>652</v>
      </c>
      <c r="D69" s="1276"/>
      <c r="E69" s="1276"/>
      <c r="F69" s="1276"/>
      <c r="G69" s="1276"/>
      <c r="H69" s="1276"/>
      <c r="I69" s="1276"/>
      <c r="J69" s="1276"/>
      <c r="K69" s="1276"/>
      <c r="L69" s="1276"/>
      <c r="M69" s="1276"/>
      <c r="N69" s="1276"/>
      <c r="O69" s="1276"/>
      <c r="P69" s="1276"/>
      <c r="Q69" s="1276"/>
      <c r="R69" s="1276"/>
      <c r="S69" s="1276"/>
      <c r="T69" s="1276"/>
      <c r="U69" s="1276"/>
      <c r="V69" s="1276"/>
      <c r="W69" s="1276"/>
      <c r="X69" s="1276"/>
      <c r="Y69" s="1276"/>
      <c r="Z69" s="365"/>
    </row>
    <row r="70" spans="1:31">
      <c r="A70" s="348"/>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c r="Z70" s="348"/>
    </row>
    <row r="71" spans="1:31">
      <c r="F71" s="390" t="s">
        <v>653</v>
      </c>
    </row>
  </sheetData>
  <mergeCells count="61">
    <mergeCell ref="C69:Y69"/>
    <mergeCell ref="U57:Y57"/>
    <mergeCell ref="D59:T60"/>
    <mergeCell ref="D62:T63"/>
    <mergeCell ref="C66:Y66"/>
    <mergeCell ref="C67:Y67"/>
    <mergeCell ref="C68:Y68"/>
    <mergeCell ref="C53:I53"/>
    <mergeCell ref="J53:N53"/>
    <mergeCell ref="O53:S53"/>
    <mergeCell ref="C54:H55"/>
    <mergeCell ref="J54:N54"/>
    <mergeCell ref="O54:S54"/>
    <mergeCell ref="J55:N55"/>
    <mergeCell ref="O55:S55"/>
    <mergeCell ref="U45:Y45"/>
    <mergeCell ref="D47:T47"/>
    <mergeCell ref="D48:T48"/>
    <mergeCell ref="D49:T49"/>
    <mergeCell ref="C51:H51"/>
    <mergeCell ref="I51:J51"/>
    <mergeCell ref="L51:Q51"/>
    <mergeCell ref="R51:S51"/>
    <mergeCell ref="D42:K42"/>
    <mergeCell ref="L42:N42"/>
    <mergeCell ref="O42:Q42"/>
    <mergeCell ref="S42:T42"/>
    <mergeCell ref="D43:K43"/>
    <mergeCell ref="L43:N43"/>
    <mergeCell ref="O43:Q43"/>
    <mergeCell ref="S43:T43"/>
    <mergeCell ref="U39:Y39"/>
    <mergeCell ref="D40:K40"/>
    <mergeCell ref="L40:N40"/>
    <mergeCell ref="O40:Q40"/>
    <mergeCell ref="S40:T40"/>
    <mergeCell ref="D41:K41"/>
    <mergeCell ref="L41:N41"/>
    <mergeCell ref="O41:Q41"/>
    <mergeCell ref="S41:T41"/>
    <mergeCell ref="D29:T30"/>
    <mergeCell ref="C35:T36"/>
    <mergeCell ref="D38:K38"/>
    <mergeCell ref="L38:N38"/>
    <mergeCell ref="O38:Q38"/>
    <mergeCell ref="D39:K39"/>
    <mergeCell ref="L39:N39"/>
    <mergeCell ref="O39:Q39"/>
    <mergeCell ref="D22:T23"/>
    <mergeCell ref="Q2:Y2"/>
    <mergeCell ref="B4:Y4"/>
    <mergeCell ref="B6:F6"/>
    <mergeCell ref="M6:O6"/>
    <mergeCell ref="P6:Y6"/>
    <mergeCell ref="B7:F7"/>
    <mergeCell ref="G7:Y7"/>
    <mergeCell ref="U10:Y10"/>
    <mergeCell ref="D12:T13"/>
    <mergeCell ref="D15:T16"/>
    <mergeCell ref="D18:T18"/>
    <mergeCell ref="D20:T20"/>
  </mergeCells>
  <phoneticPr fontId="4"/>
  <dataValidations count="1">
    <dataValidation type="list" allowBlank="1" showInputMessage="1" showErrorMessage="1" sqref="V12:V13 X12:X13 V15 X15 V18 X18 V20 X20 V22 X22 V25 X25 V27 X27 V29 X29 V40:V43 X40:X43 V47:V49 X47:X49 V59 X59 V62 X62" xr:uid="{C542485C-280C-4F39-A1AE-CA598533F44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0281A-6467-4C28-BDA5-71D1B3E61F10}">
  <sheetPr>
    <tabColor theme="8"/>
  </sheetPr>
  <dimension ref="A1:L25"/>
  <sheetViews>
    <sheetView view="pageBreakPreview" zoomScaleNormal="100" zoomScaleSheetLayoutView="100" workbookViewId="0">
      <selection activeCell="Q13" sqref="Q13"/>
    </sheetView>
  </sheetViews>
  <sheetFormatPr defaultRowHeight="13"/>
  <cols>
    <col min="1" max="1" width="9.26953125" style="841" customWidth="1"/>
    <col min="2" max="2" width="17" style="841" customWidth="1"/>
    <col min="3" max="3" width="10.6328125" style="841" customWidth="1"/>
    <col min="4" max="4" width="16.6328125" style="841" customWidth="1"/>
    <col min="5" max="5" width="19.08984375" style="841" customWidth="1"/>
    <col min="6" max="6" width="13.90625" style="841" customWidth="1"/>
    <col min="7" max="7" width="12" style="841" customWidth="1"/>
    <col min="8" max="8" width="5.453125" style="841" customWidth="1"/>
    <col min="9" max="9" width="3.90625" style="841" customWidth="1"/>
    <col min="10" max="10" width="9.08984375" style="841" customWidth="1"/>
    <col min="11" max="11" width="1.08984375" style="841" customWidth="1"/>
    <col min="12" max="12" width="2.7265625" style="841" customWidth="1"/>
    <col min="13" max="259" width="8.7265625" style="841"/>
    <col min="260" max="260" width="1.1796875" style="841" customWidth="1"/>
    <col min="261" max="262" width="17" style="841" customWidth="1"/>
    <col min="263" max="263" width="16.6328125" style="841" customWidth="1"/>
    <col min="264" max="264" width="19.08984375" style="841" customWidth="1"/>
    <col min="265" max="265" width="16.453125" style="841" customWidth="1"/>
    <col min="266" max="266" width="16.6328125" style="841" customWidth="1"/>
    <col min="267" max="267" width="4.08984375" style="841" customWidth="1"/>
    <col min="268" max="268" width="2.7265625" style="841" customWidth="1"/>
    <col min="269" max="515" width="8.7265625" style="841"/>
    <col min="516" max="516" width="1.1796875" style="841" customWidth="1"/>
    <col min="517" max="518" width="17" style="841" customWidth="1"/>
    <col min="519" max="519" width="16.6328125" style="841" customWidth="1"/>
    <col min="520" max="520" width="19.08984375" style="841" customWidth="1"/>
    <col min="521" max="521" width="16.453125" style="841" customWidth="1"/>
    <col min="522" max="522" width="16.6328125" style="841" customWidth="1"/>
    <col min="523" max="523" width="4.08984375" style="841" customWidth="1"/>
    <col min="524" max="524" width="2.7265625" style="841" customWidth="1"/>
    <col min="525" max="771" width="8.7265625" style="841"/>
    <col min="772" max="772" width="1.1796875" style="841" customWidth="1"/>
    <col min="773" max="774" width="17" style="841" customWidth="1"/>
    <col min="775" max="775" width="16.6328125" style="841" customWidth="1"/>
    <col min="776" max="776" width="19.08984375" style="841" customWidth="1"/>
    <col min="777" max="777" width="16.453125" style="841" customWidth="1"/>
    <col min="778" max="778" width="16.6328125" style="841" customWidth="1"/>
    <col min="779" max="779" width="4.08984375" style="841" customWidth="1"/>
    <col min="780" max="780" width="2.7265625" style="841" customWidth="1"/>
    <col min="781" max="1027" width="8.7265625" style="841"/>
    <col min="1028" max="1028" width="1.1796875" style="841" customWidth="1"/>
    <col min="1029" max="1030" width="17" style="841" customWidth="1"/>
    <col min="1031" max="1031" width="16.6328125" style="841" customWidth="1"/>
    <col min="1032" max="1032" width="19.08984375" style="841" customWidth="1"/>
    <col min="1033" max="1033" width="16.453125" style="841" customWidth="1"/>
    <col min="1034" max="1034" width="16.6328125" style="841" customWidth="1"/>
    <col min="1035" max="1035" width="4.08984375" style="841" customWidth="1"/>
    <col min="1036" max="1036" width="2.7265625" style="841" customWidth="1"/>
    <col min="1037" max="1283" width="8.7265625" style="841"/>
    <col min="1284" max="1284" width="1.1796875" style="841" customWidth="1"/>
    <col min="1285" max="1286" width="17" style="841" customWidth="1"/>
    <col min="1287" max="1287" width="16.6328125" style="841" customWidth="1"/>
    <col min="1288" max="1288" width="19.08984375" style="841" customWidth="1"/>
    <col min="1289" max="1289" width="16.453125" style="841" customWidth="1"/>
    <col min="1290" max="1290" width="16.6328125" style="841" customWidth="1"/>
    <col min="1291" max="1291" width="4.08984375" style="841" customWidth="1"/>
    <col min="1292" max="1292" width="2.7265625" style="841" customWidth="1"/>
    <col min="1293" max="1539" width="8.7265625" style="841"/>
    <col min="1540" max="1540" width="1.1796875" style="841" customWidth="1"/>
    <col min="1541" max="1542" width="17" style="841" customWidth="1"/>
    <col min="1543" max="1543" width="16.6328125" style="841" customWidth="1"/>
    <col min="1544" max="1544" width="19.08984375" style="841" customWidth="1"/>
    <col min="1545" max="1545" width="16.453125" style="841" customWidth="1"/>
    <col min="1546" max="1546" width="16.6328125" style="841" customWidth="1"/>
    <col min="1547" max="1547" width="4.08984375" style="841" customWidth="1"/>
    <col min="1548" max="1548" width="2.7265625" style="841" customWidth="1"/>
    <col min="1549" max="1795" width="8.7265625" style="841"/>
    <col min="1796" max="1796" width="1.1796875" style="841" customWidth="1"/>
    <col min="1797" max="1798" width="17" style="841" customWidth="1"/>
    <col min="1799" max="1799" width="16.6328125" style="841" customWidth="1"/>
    <col min="1800" max="1800" width="19.08984375" style="841" customWidth="1"/>
    <col min="1801" max="1801" width="16.453125" style="841" customWidth="1"/>
    <col min="1802" max="1802" width="16.6328125" style="841" customWidth="1"/>
    <col min="1803" max="1803" width="4.08984375" style="841" customWidth="1"/>
    <col min="1804" max="1804" width="2.7265625" style="841" customWidth="1"/>
    <col min="1805" max="2051" width="8.7265625" style="841"/>
    <col min="2052" max="2052" width="1.1796875" style="841" customWidth="1"/>
    <col min="2053" max="2054" width="17" style="841" customWidth="1"/>
    <col min="2055" max="2055" width="16.6328125" style="841" customWidth="1"/>
    <col min="2056" max="2056" width="19.08984375" style="841" customWidth="1"/>
    <col min="2057" max="2057" width="16.453125" style="841" customWidth="1"/>
    <col min="2058" max="2058" width="16.6328125" style="841" customWidth="1"/>
    <col min="2059" max="2059" width="4.08984375" style="841" customWidth="1"/>
    <col min="2060" max="2060" width="2.7265625" style="841" customWidth="1"/>
    <col min="2061" max="2307" width="8.7265625" style="841"/>
    <col min="2308" max="2308" width="1.1796875" style="841" customWidth="1"/>
    <col min="2309" max="2310" width="17" style="841" customWidth="1"/>
    <col min="2311" max="2311" width="16.6328125" style="841" customWidth="1"/>
    <col min="2312" max="2312" width="19.08984375" style="841" customWidth="1"/>
    <col min="2313" max="2313" width="16.453125" style="841" customWidth="1"/>
    <col min="2314" max="2314" width="16.6328125" style="841" customWidth="1"/>
    <col min="2315" max="2315" width="4.08984375" style="841" customWidth="1"/>
    <col min="2316" max="2316" width="2.7265625" style="841" customWidth="1"/>
    <col min="2317" max="2563" width="8.7265625" style="841"/>
    <col min="2564" max="2564" width="1.1796875" style="841" customWidth="1"/>
    <col min="2565" max="2566" width="17" style="841" customWidth="1"/>
    <col min="2567" max="2567" width="16.6328125" style="841" customWidth="1"/>
    <col min="2568" max="2568" width="19.08984375" style="841" customWidth="1"/>
    <col min="2569" max="2569" width="16.453125" style="841" customWidth="1"/>
    <col min="2570" max="2570" width="16.6328125" style="841" customWidth="1"/>
    <col min="2571" max="2571" width="4.08984375" style="841" customWidth="1"/>
    <col min="2572" max="2572" width="2.7265625" style="841" customWidth="1"/>
    <col min="2573" max="2819" width="8.7265625" style="841"/>
    <col min="2820" max="2820" width="1.1796875" style="841" customWidth="1"/>
    <col min="2821" max="2822" width="17" style="841" customWidth="1"/>
    <col min="2823" max="2823" width="16.6328125" style="841" customWidth="1"/>
    <col min="2824" max="2824" width="19.08984375" style="841" customWidth="1"/>
    <col min="2825" max="2825" width="16.453125" style="841" customWidth="1"/>
    <col min="2826" max="2826" width="16.6328125" style="841" customWidth="1"/>
    <col min="2827" max="2827" width="4.08984375" style="841" customWidth="1"/>
    <col min="2828" max="2828" width="2.7265625" style="841" customWidth="1"/>
    <col min="2829" max="3075" width="8.7265625" style="841"/>
    <col min="3076" max="3076" width="1.1796875" style="841" customWidth="1"/>
    <col min="3077" max="3078" width="17" style="841" customWidth="1"/>
    <col min="3079" max="3079" width="16.6328125" style="841" customWidth="1"/>
    <col min="3080" max="3080" width="19.08984375" style="841" customWidth="1"/>
    <col min="3081" max="3081" width="16.453125" style="841" customWidth="1"/>
    <col min="3082" max="3082" width="16.6328125" style="841" customWidth="1"/>
    <col min="3083" max="3083" width="4.08984375" style="841" customWidth="1"/>
    <col min="3084" max="3084" width="2.7265625" style="841" customWidth="1"/>
    <col min="3085" max="3331" width="8.7265625" style="841"/>
    <col min="3332" max="3332" width="1.1796875" style="841" customWidth="1"/>
    <col min="3333" max="3334" width="17" style="841" customWidth="1"/>
    <col min="3335" max="3335" width="16.6328125" style="841" customWidth="1"/>
    <col min="3336" max="3336" width="19.08984375" style="841" customWidth="1"/>
    <col min="3337" max="3337" width="16.453125" style="841" customWidth="1"/>
    <col min="3338" max="3338" width="16.6328125" style="841" customWidth="1"/>
    <col min="3339" max="3339" width="4.08984375" style="841" customWidth="1"/>
    <col min="3340" max="3340" width="2.7265625" style="841" customWidth="1"/>
    <col min="3341" max="3587" width="8.7265625" style="841"/>
    <col min="3588" max="3588" width="1.1796875" style="841" customWidth="1"/>
    <col min="3589" max="3590" width="17" style="841" customWidth="1"/>
    <col min="3591" max="3591" width="16.6328125" style="841" customWidth="1"/>
    <col min="3592" max="3592" width="19.08984375" style="841" customWidth="1"/>
    <col min="3593" max="3593" width="16.453125" style="841" customWidth="1"/>
    <col min="3594" max="3594" width="16.6328125" style="841" customWidth="1"/>
    <col min="3595" max="3595" width="4.08984375" style="841" customWidth="1"/>
    <col min="3596" max="3596" width="2.7265625" style="841" customWidth="1"/>
    <col min="3597" max="3843" width="8.7265625" style="841"/>
    <col min="3844" max="3844" width="1.1796875" style="841" customWidth="1"/>
    <col min="3845" max="3846" width="17" style="841" customWidth="1"/>
    <col min="3847" max="3847" width="16.6328125" style="841" customWidth="1"/>
    <col min="3848" max="3848" width="19.08984375" style="841" customWidth="1"/>
    <col min="3849" max="3849" width="16.453125" style="841" customWidth="1"/>
    <col min="3850" max="3850" width="16.6328125" style="841" customWidth="1"/>
    <col min="3851" max="3851" width="4.08984375" style="841" customWidth="1"/>
    <col min="3852" max="3852" width="2.7265625" style="841" customWidth="1"/>
    <col min="3853" max="4099" width="8.7265625" style="841"/>
    <col min="4100" max="4100" width="1.1796875" style="841" customWidth="1"/>
    <col min="4101" max="4102" width="17" style="841" customWidth="1"/>
    <col min="4103" max="4103" width="16.6328125" style="841" customWidth="1"/>
    <col min="4104" max="4104" width="19.08984375" style="841" customWidth="1"/>
    <col min="4105" max="4105" width="16.453125" style="841" customWidth="1"/>
    <col min="4106" max="4106" width="16.6328125" style="841" customWidth="1"/>
    <col min="4107" max="4107" width="4.08984375" style="841" customWidth="1"/>
    <col min="4108" max="4108" width="2.7265625" style="841" customWidth="1"/>
    <col min="4109" max="4355" width="8.7265625" style="841"/>
    <col min="4356" max="4356" width="1.1796875" style="841" customWidth="1"/>
    <col min="4357" max="4358" width="17" style="841" customWidth="1"/>
    <col min="4359" max="4359" width="16.6328125" style="841" customWidth="1"/>
    <col min="4360" max="4360" width="19.08984375" style="841" customWidth="1"/>
    <col min="4361" max="4361" width="16.453125" style="841" customWidth="1"/>
    <col min="4362" max="4362" width="16.6328125" style="841" customWidth="1"/>
    <col min="4363" max="4363" width="4.08984375" style="841" customWidth="1"/>
    <col min="4364" max="4364" width="2.7265625" style="841" customWidth="1"/>
    <col min="4365" max="4611" width="8.7265625" style="841"/>
    <col min="4612" max="4612" width="1.1796875" style="841" customWidth="1"/>
    <col min="4613" max="4614" width="17" style="841" customWidth="1"/>
    <col min="4615" max="4615" width="16.6328125" style="841" customWidth="1"/>
    <col min="4616" max="4616" width="19.08984375" style="841" customWidth="1"/>
    <col min="4617" max="4617" width="16.453125" style="841" customWidth="1"/>
    <col min="4618" max="4618" width="16.6328125" style="841" customWidth="1"/>
    <col min="4619" max="4619" width="4.08984375" style="841" customWidth="1"/>
    <col min="4620" max="4620" width="2.7265625" style="841" customWidth="1"/>
    <col min="4621" max="4867" width="8.7265625" style="841"/>
    <col min="4868" max="4868" width="1.1796875" style="841" customWidth="1"/>
    <col min="4869" max="4870" width="17" style="841" customWidth="1"/>
    <col min="4871" max="4871" width="16.6328125" style="841" customWidth="1"/>
    <col min="4872" max="4872" width="19.08984375" style="841" customWidth="1"/>
    <col min="4873" max="4873" width="16.453125" style="841" customWidth="1"/>
    <col min="4874" max="4874" width="16.6328125" style="841" customWidth="1"/>
    <col min="4875" max="4875" width="4.08984375" style="841" customWidth="1"/>
    <col min="4876" max="4876" width="2.7265625" style="841" customWidth="1"/>
    <col min="4877" max="5123" width="8.7265625" style="841"/>
    <col min="5124" max="5124" width="1.1796875" style="841" customWidth="1"/>
    <col min="5125" max="5126" width="17" style="841" customWidth="1"/>
    <col min="5127" max="5127" width="16.6328125" style="841" customWidth="1"/>
    <col min="5128" max="5128" width="19.08984375" style="841" customWidth="1"/>
    <col min="5129" max="5129" width="16.453125" style="841" customWidth="1"/>
    <col min="5130" max="5130" width="16.6328125" style="841" customWidth="1"/>
    <col min="5131" max="5131" width="4.08984375" style="841" customWidth="1"/>
    <col min="5132" max="5132" width="2.7265625" style="841" customWidth="1"/>
    <col min="5133" max="5379" width="8.7265625" style="841"/>
    <col min="5380" max="5380" width="1.1796875" style="841" customWidth="1"/>
    <col min="5381" max="5382" width="17" style="841" customWidth="1"/>
    <col min="5383" max="5383" width="16.6328125" style="841" customWidth="1"/>
    <col min="5384" max="5384" width="19.08984375" style="841" customWidth="1"/>
    <col min="5385" max="5385" width="16.453125" style="841" customWidth="1"/>
    <col min="5386" max="5386" width="16.6328125" style="841" customWidth="1"/>
    <col min="5387" max="5387" width="4.08984375" style="841" customWidth="1"/>
    <col min="5388" max="5388" width="2.7265625" style="841" customWidth="1"/>
    <col min="5389" max="5635" width="8.7265625" style="841"/>
    <col min="5636" max="5636" width="1.1796875" style="841" customWidth="1"/>
    <col min="5637" max="5638" width="17" style="841" customWidth="1"/>
    <col min="5639" max="5639" width="16.6328125" style="841" customWidth="1"/>
    <col min="5640" max="5640" width="19.08984375" style="841" customWidth="1"/>
    <col min="5641" max="5641" width="16.453125" style="841" customWidth="1"/>
    <col min="5642" max="5642" width="16.6328125" style="841" customWidth="1"/>
    <col min="5643" max="5643" width="4.08984375" style="841" customWidth="1"/>
    <col min="5644" max="5644" width="2.7265625" style="841" customWidth="1"/>
    <col min="5645" max="5891" width="8.7265625" style="841"/>
    <col min="5892" max="5892" width="1.1796875" style="841" customWidth="1"/>
    <col min="5893" max="5894" width="17" style="841" customWidth="1"/>
    <col min="5895" max="5895" width="16.6328125" style="841" customWidth="1"/>
    <col min="5896" max="5896" width="19.08984375" style="841" customWidth="1"/>
    <col min="5897" max="5897" width="16.453125" style="841" customWidth="1"/>
    <col min="5898" max="5898" width="16.6328125" style="841" customWidth="1"/>
    <col min="5899" max="5899" width="4.08984375" style="841" customWidth="1"/>
    <col min="5900" max="5900" width="2.7265625" style="841" customWidth="1"/>
    <col min="5901" max="6147" width="8.7265625" style="841"/>
    <col min="6148" max="6148" width="1.1796875" style="841" customWidth="1"/>
    <col min="6149" max="6150" width="17" style="841" customWidth="1"/>
    <col min="6151" max="6151" width="16.6328125" style="841" customWidth="1"/>
    <col min="6152" max="6152" width="19.08984375" style="841" customWidth="1"/>
    <col min="6153" max="6153" width="16.453125" style="841" customWidth="1"/>
    <col min="6154" max="6154" width="16.6328125" style="841" customWidth="1"/>
    <col min="6155" max="6155" width="4.08984375" style="841" customWidth="1"/>
    <col min="6156" max="6156" width="2.7265625" style="841" customWidth="1"/>
    <col min="6157" max="6403" width="8.7265625" style="841"/>
    <col min="6404" max="6404" width="1.1796875" style="841" customWidth="1"/>
    <col min="6405" max="6406" width="17" style="841" customWidth="1"/>
    <col min="6407" max="6407" width="16.6328125" style="841" customWidth="1"/>
    <col min="6408" max="6408" width="19.08984375" style="841" customWidth="1"/>
    <col min="6409" max="6409" width="16.453125" style="841" customWidth="1"/>
    <col min="6410" max="6410" width="16.6328125" style="841" customWidth="1"/>
    <col min="6411" max="6411" width="4.08984375" style="841" customWidth="1"/>
    <col min="6412" max="6412" width="2.7265625" style="841" customWidth="1"/>
    <col min="6413" max="6659" width="8.7265625" style="841"/>
    <col min="6660" max="6660" width="1.1796875" style="841" customWidth="1"/>
    <col min="6661" max="6662" width="17" style="841" customWidth="1"/>
    <col min="6663" max="6663" width="16.6328125" style="841" customWidth="1"/>
    <col min="6664" max="6664" width="19.08984375" style="841" customWidth="1"/>
    <col min="6665" max="6665" width="16.453125" style="841" customWidth="1"/>
    <col min="6666" max="6666" width="16.6328125" style="841" customWidth="1"/>
    <col min="6667" max="6667" width="4.08984375" style="841" customWidth="1"/>
    <col min="6668" max="6668" width="2.7265625" style="841" customWidth="1"/>
    <col min="6669" max="6915" width="8.7265625" style="841"/>
    <col min="6916" max="6916" width="1.1796875" style="841" customWidth="1"/>
    <col min="6917" max="6918" width="17" style="841" customWidth="1"/>
    <col min="6919" max="6919" width="16.6328125" style="841" customWidth="1"/>
    <col min="6920" max="6920" width="19.08984375" style="841" customWidth="1"/>
    <col min="6921" max="6921" width="16.453125" style="841" customWidth="1"/>
    <col min="6922" max="6922" width="16.6328125" style="841" customWidth="1"/>
    <col min="6923" max="6923" width="4.08984375" style="841" customWidth="1"/>
    <col min="6924" max="6924" width="2.7265625" style="841" customWidth="1"/>
    <col min="6925" max="7171" width="8.7265625" style="841"/>
    <col min="7172" max="7172" width="1.1796875" style="841" customWidth="1"/>
    <col min="7173" max="7174" width="17" style="841" customWidth="1"/>
    <col min="7175" max="7175" width="16.6328125" style="841" customWidth="1"/>
    <col min="7176" max="7176" width="19.08984375" style="841" customWidth="1"/>
    <col min="7177" max="7177" width="16.453125" style="841" customWidth="1"/>
    <col min="7178" max="7178" width="16.6328125" style="841" customWidth="1"/>
    <col min="7179" max="7179" width="4.08984375" style="841" customWidth="1"/>
    <col min="7180" max="7180" width="2.7265625" style="841" customWidth="1"/>
    <col min="7181" max="7427" width="8.7265625" style="841"/>
    <col min="7428" max="7428" width="1.1796875" style="841" customWidth="1"/>
    <col min="7429" max="7430" width="17" style="841" customWidth="1"/>
    <col min="7431" max="7431" width="16.6328125" style="841" customWidth="1"/>
    <col min="7432" max="7432" width="19.08984375" style="841" customWidth="1"/>
    <col min="7433" max="7433" width="16.453125" style="841" customWidth="1"/>
    <col min="7434" max="7434" width="16.6328125" style="841" customWidth="1"/>
    <col min="7435" max="7435" width="4.08984375" style="841" customWidth="1"/>
    <col min="7436" max="7436" width="2.7265625" style="841" customWidth="1"/>
    <col min="7437" max="7683" width="8.7265625" style="841"/>
    <col min="7684" max="7684" width="1.1796875" style="841" customWidth="1"/>
    <col min="7685" max="7686" width="17" style="841" customWidth="1"/>
    <col min="7687" max="7687" width="16.6328125" style="841" customWidth="1"/>
    <col min="7688" max="7688" width="19.08984375" style="841" customWidth="1"/>
    <col min="7689" max="7689" width="16.453125" style="841" customWidth="1"/>
    <col min="7690" max="7690" width="16.6328125" style="841" customWidth="1"/>
    <col min="7691" max="7691" width="4.08984375" style="841" customWidth="1"/>
    <col min="7692" max="7692" width="2.7265625" style="841" customWidth="1"/>
    <col min="7693" max="7939" width="8.7265625" style="841"/>
    <col min="7940" max="7940" width="1.1796875" style="841" customWidth="1"/>
    <col min="7941" max="7942" width="17" style="841" customWidth="1"/>
    <col min="7943" max="7943" width="16.6328125" style="841" customWidth="1"/>
    <col min="7944" max="7944" width="19.08984375" style="841" customWidth="1"/>
    <col min="7945" max="7945" width="16.453125" style="841" customWidth="1"/>
    <col min="7946" max="7946" width="16.6328125" style="841" customWidth="1"/>
    <col min="7947" max="7947" width="4.08984375" style="841" customWidth="1"/>
    <col min="7948" max="7948" width="2.7265625" style="841" customWidth="1"/>
    <col min="7949" max="8195" width="8.7265625" style="841"/>
    <col min="8196" max="8196" width="1.1796875" style="841" customWidth="1"/>
    <col min="8197" max="8198" width="17" style="841" customWidth="1"/>
    <col min="8199" max="8199" width="16.6328125" style="841" customWidth="1"/>
    <col min="8200" max="8200" width="19.08984375" style="841" customWidth="1"/>
    <col min="8201" max="8201" width="16.453125" style="841" customWidth="1"/>
    <col min="8202" max="8202" width="16.6328125" style="841" customWidth="1"/>
    <col min="8203" max="8203" width="4.08984375" style="841" customWidth="1"/>
    <col min="8204" max="8204" width="2.7265625" style="841" customWidth="1"/>
    <col min="8205" max="8451" width="8.7265625" style="841"/>
    <col min="8452" max="8452" width="1.1796875" style="841" customWidth="1"/>
    <col min="8453" max="8454" width="17" style="841" customWidth="1"/>
    <col min="8455" max="8455" width="16.6328125" style="841" customWidth="1"/>
    <col min="8456" max="8456" width="19.08984375" style="841" customWidth="1"/>
    <col min="8457" max="8457" width="16.453125" style="841" customWidth="1"/>
    <col min="8458" max="8458" width="16.6328125" style="841" customWidth="1"/>
    <col min="8459" max="8459" width="4.08984375" style="841" customWidth="1"/>
    <col min="8460" max="8460" width="2.7265625" style="841" customWidth="1"/>
    <col min="8461" max="8707" width="8.7265625" style="841"/>
    <col min="8708" max="8708" width="1.1796875" style="841" customWidth="1"/>
    <col min="8709" max="8710" width="17" style="841" customWidth="1"/>
    <col min="8711" max="8711" width="16.6328125" style="841" customWidth="1"/>
    <col min="8712" max="8712" width="19.08984375" style="841" customWidth="1"/>
    <col min="8713" max="8713" width="16.453125" style="841" customWidth="1"/>
    <col min="8714" max="8714" width="16.6328125" style="841" customWidth="1"/>
    <col min="8715" max="8715" width="4.08984375" style="841" customWidth="1"/>
    <col min="8716" max="8716" width="2.7265625" style="841" customWidth="1"/>
    <col min="8717" max="8963" width="8.7265625" style="841"/>
    <col min="8964" max="8964" width="1.1796875" style="841" customWidth="1"/>
    <col min="8965" max="8966" width="17" style="841" customWidth="1"/>
    <col min="8967" max="8967" width="16.6328125" style="841" customWidth="1"/>
    <col min="8968" max="8968" width="19.08984375" style="841" customWidth="1"/>
    <col min="8969" max="8969" width="16.453125" style="841" customWidth="1"/>
    <col min="8970" max="8970" width="16.6328125" style="841" customWidth="1"/>
    <col min="8971" max="8971" width="4.08984375" style="841" customWidth="1"/>
    <col min="8972" max="8972" width="2.7265625" style="841" customWidth="1"/>
    <col min="8973" max="9219" width="8.7265625" style="841"/>
    <col min="9220" max="9220" width="1.1796875" style="841" customWidth="1"/>
    <col min="9221" max="9222" width="17" style="841" customWidth="1"/>
    <col min="9223" max="9223" width="16.6328125" style="841" customWidth="1"/>
    <col min="9224" max="9224" width="19.08984375" style="841" customWidth="1"/>
    <col min="9225" max="9225" width="16.453125" style="841" customWidth="1"/>
    <col min="9226" max="9226" width="16.6328125" style="841" customWidth="1"/>
    <col min="9227" max="9227" width="4.08984375" style="841" customWidth="1"/>
    <col min="9228" max="9228" width="2.7265625" style="841" customWidth="1"/>
    <col min="9229" max="9475" width="8.7265625" style="841"/>
    <col min="9476" max="9476" width="1.1796875" style="841" customWidth="1"/>
    <col min="9477" max="9478" width="17" style="841" customWidth="1"/>
    <col min="9479" max="9479" width="16.6328125" style="841" customWidth="1"/>
    <col min="9480" max="9480" width="19.08984375" style="841" customWidth="1"/>
    <col min="9481" max="9481" width="16.453125" style="841" customWidth="1"/>
    <col min="9482" max="9482" width="16.6328125" style="841" customWidth="1"/>
    <col min="9483" max="9483" width="4.08984375" style="841" customWidth="1"/>
    <col min="9484" max="9484" width="2.7265625" style="841" customWidth="1"/>
    <col min="9485" max="9731" width="8.7265625" style="841"/>
    <col min="9732" max="9732" width="1.1796875" style="841" customWidth="1"/>
    <col min="9733" max="9734" width="17" style="841" customWidth="1"/>
    <col min="9735" max="9735" width="16.6328125" style="841" customWidth="1"/>
    <col min="9736" max="9736" width="19.08984375" style="841" customWidth="1"/>
    <col min="9737" max="9737" width="16.453125" style="841" customWidth="1"/>
    <col min="9738" max="9738" width="16.6328125" style="841" customWidth="1"/>
    <col min="9739" max="9739" width="4.08984375" style="841" customWidth="1"/>
    <col min="9740" max="9740" width="2.7265625" style="841" customWidth="1"/>
    <col min="9741" max="9987" width="8.7265625" style="841"/>
    <col min="9988" max="9988" width="1.1796875" style="841" customWidth="1"/>
    <col min="9989" max="9990" width="17" style="841" customWidth="1"/>
    <col min="9991" max="9991" width="16.6328125" style="841" customWidth="1"/>
    <col min="9992" max="9992" width="19.08984375" style="841" customWidth="1"/>
    <col min="9993" max="9993" width="16.453125" style="841" customWidth="1"/>
    <col min="9994" max="9994" width="16.6328125" style="841" customWidth="1"/>
    <col min="9995" max="9995" width="4.08984375" style="841" customWidth="1"/>
    <col min="9996" max="9996" width="2.7265625" style="841" customWidth="1"/>
    <col min="9997" max="10243" width="8.7265625" style="841"/>
    <col min="10244" max="10244" width="1.1796875" style="841" customWidth="1"/>
    <col min="10245" max="10246" width="17" style="841" customWidth="1"/>
    <col min="10247" max="10247" width="16.6328125" style="841" customWidth="1"/>
    <col min="10248" max="10248" width="19.08984375" style="841" customWidth="1"/>
    <col min="10249" max="10249" width="16.453125" style="841" customWidth="1"/>
    <col min="10250" max="10250" width="16.6328125" style="841" customWidth="1"/>
    <col min="10251" max="10251" width="4.08984375" style="841" customWidth="1"/>
    <col min="10252" max="10252" width="2.7265625" style="841" customWidth="1"/>
    <col min="10253" max="10499" width="8.7265625" style="841"/>
    <col min="10500" max="10500" width="1.1796875" style="841" customWidth="1"/>
    <col min="10501" max="10502" width="17" style="841" customWidth="1"/>
    <col min="10503" max="10503" width="16.6328125" style="841" customWidth="1"/>
    <col min="10504" max="10504" width="19.08984375" style="841" customWidth="1"/>
    <col min="10505" max="10505" width="16.453125" style="841" customWidth="1"/>
    <col min="10506" max="10506" width="16.6328125" style="841" customWidth="1"/>
    <col min="10507" max="10507" width="4.08984375" style="841" customWidth="1"/>
    <col min="10508" max="10508" width="2.7265625" style="841" customWidth="1"/>
    <col min="10509" max="10755" width="8.7265625" style="841"/>
    <col min="10756" max="10756" width="1.1796875" style="841" customWidth="1"/>
    <col min="10757" max="10758" width="17" style="841" customWidth="1"/>
    <col min="10759" max="10759" width="16.6328125" style="841" customWidth="1"/>
    <col min="10760" max="10760" width="19.08984375" style="841" customWidth="1"/>
    <col min="10761" max="10761" width="16.453125" style="841" customWidth="1"/>
    <col min="10762" max="10762" width="16.6328125" style="841" customWidth="1"/>
    <col min="10763" max="10763" width="4.08984375" style="841" customWidth="1"/>
    <col min="10764" max="10764" width="2.7265625" style="841" customWidth="1"/>
    <col min="10765" max="11011" width="8.7265625" style="841"/>
    <col min="11012" max="11012" width="1.1796875" style="841" customWidth="1"/>
    <col min="11013" max="11014" width="17" style="841" customWidth="1"/>
    <col min="11015" max="11015" width="16.6328125" style="841" customWidth="1"/>
    <col min="11016" max="11016" width="19.08984375" style="841" customWidth="1"/>
    <col min="11017" max="11017" width="16.453125" style="841" customWidth="1"/>
    <col min="11018" max="11018" width="16.6328125" style="841" customWidth="1"/>
    <col min="11019" max="11019" width="4.08984375" style="841" customWidth="1"/>
    <col min="11020" max="11020" width="2.7265625" style="841" customWidth="1"/>
    <col min="11021" max="11267" width="8.7265625" style="841"/>
    <col min="11268" max="11268" width="1.1796875" style="841" customWidth="1"/>
    <col min="11269" max="11270" width="17" style="841" customWidth="1"/>
    <col min="11271" max="11271" width="16.6328125" style="841" customWidth="1"/>
    <col min="11272" max="11272" width="19.08984375" style="841" customWidth="1"/>
    <col min="11273" max="11273" width="16.453125" style="841" customWidth="1"/>
    <col min="11274" max="11274" width="16.6328125" style="841" customWidth="1"/>
    <col min="11275" max="11275" width="4.08984375" style="841" customWidth="1"/>
    <col min="11276" max="11276" width="2.7265625" style="841" customWidth="1"/>
    <col min="11277" max="11523" width="8.7265625" style="841"/>
    <col min="11524" max="11524" width="1.1796875" style="841" customWidth="1"/>
    <col min="11525" max="11526" width="17" style="841" customWidth="1"/>
    <col min="11527" max="11527" width="16.6328125" style="841" customWidth="1"/>
    <col min="11528" max="11528" width="19.08984375" style="841" customWidth="1"/>
    <col min="11529" max="11529" width="16.453125" style="841" customWidth="1"/>
    <col min="11530" max="11530" width="16.6328125" style="841" customWidth="1"/>
    <col min="11531" max="11531" width="4.08984375" style="841" customWidth="1"/>
    <col min="11532" max="11532" width="2.7265625" style="841" customWidth="1"/>
    <col min="11533" max="11779" width="8.7265625" style="841"/>
    <col min="11780" max="11780" width="1.1796875" style="841" customWidth="1"/>
    <col min="11781" max="11782" width="17" style="841" customWidth="1"/>
    <col min="11783" max="11783" width="16.6328125" style="841" customWidth="1"/>
    <col min="11784" max="11784" width="19.08984375" style="841" customWidth="1"/>
    <col min="11785" max="11785" width="16.453125" style="841" customWidth="1"/>
    <col min="11786" max="11786" width="16.6328125" style="841" customWidth="1"/>
    <col min="11787" max="11787" width="4.08984375" style="841" customWidth="1"/>
    <col min="11788" max="11788" width="2.7265625" style="841" customWidth="1"/>
    <col min="11789" max="12035" width="8.7265625" style="841"/>
    <col min="12036" max="12036" width="1.1796875" style="841" customWidth="1"/>
    <col min="12037" max="12038" width="17" style="841" customWidth="1"/>
    <col min="12039" max="12039" width="16.6328125" style="841" customWidth="1"/>
    <col min="12040" max="12040" width="19.08984375" style="841" customWidth="1"/>
    <col min="12041" max="12041" width="16.453125" style="841" customWidth="1"/>
    <col min="12042" max="12042" width="16.6328125" style="841" customWidth="1"/>
    <col min="12043" max="12043" width="4.08984375" style="841" customWidth="1"/>
    <col min="12044" max="12044" width="2.7265625" style="841" customWidth="1"/>
    <col min="12045" max="12291" width="8.7265625" style="841"/>
    <col min="12292" max="12292" width="1.1796875" style="841" customWidth="1"/>
    <col min="12293" max="12294" width="17" style="841" customWidth="1"/>
    <col min="12295" max="12295" width="16.6328125" style="841" customWidth="1"/>
    <col min="12296" max="12296" width="19.08984375" style="841" customWidth="1"/>
    <col min="12297" max="12297" width="16.453125" style="841" customWidth="1"/>
    <col min="12298" max="12298" width="16.6328125" style="841" customWidth="1"/>
    <col min="12299" max="12299" width="4.08984375" style="841" customWidth="1"/>
    <col min="12300" max="12300" width="2.7265625" style="841" customWidth="1"/>
    <col min="12301" max="12547" width="8.7265625" style="841"/>
    <col min="12548" max="12548" width="1.1796875" style="841" customWidth="1"/>
    <col min="12549" max="12550" width="17" style="841" customWidth="1"/>
    <col min="12551" max="12551" width="16.6328125" style="841" customWidth="1"/>
    <col min="12552" max="12552" width="19.08984375" style="841" customWidth="1"/>
    <col min="12553" max="12553" width="16.453125" style="841" customWidth="1"/>
    <col min="12554" max="12554" width="16.6328125" style="841" customWidth="1"/>
    <col min="12555" max="12555" width="4.08984375" style="841" customWidth="1"/>
    <col min="12556" max="12556" width="2.7265625" style="841" customWidth="1"/>
    <col min="12557" max="12803" width="8.7265625" style="841"/>
    <col min="12804" max="12804" width="1.1796875" style="841" customWidth="1"/>
    <col min="12805" max="12806" width="17" style="841" customWidth="1"/>
    <col min="12807" max="12807" width="16.6328125" style="841" customWidth="1"/>
    <col min="12808" max="12808" width="19.08984375" style="841" customWidth="1"/>
    <col min="12809" max="12809" width="16.453125" style="841" customWidth="1"/>
    <col min="12810" max="12810" width="16.6328125" style="841" customWidth="1"/>
    <col min="12811" max="12811" width="4.08984375" style="841" customWidth="1"/>
    <col min="12812" max="12812" width="2.7265625" style="841" customWidth="1"/>
    <col min="12813" max="13059" width="8.7265625" style="841"/>
    <col min="13060" max="13060" width="1.1796875" style="841" customWidth="1"/>
    <col min="13061" max="13062" width="17" style="841" customWidth="1"/>
    <col min="13063" max="13063" width="16.6328125" style="841" customWidth="1"/>
    <col min="13064" max="13064" width="19.08984375" style="841" customWidth="1"/>
    <col min="13065" max="13065" width="16.453125" style="841" customWidth="1"/>
    <col min="13066" max="13066" width="16.6328125" style="841" customWidth="1"/>
    <col min="13067" max="13067" width="4.08984375" style="841" customWidth="1"/>
    <col min="13068" max="13068" width="2.7265625" style="841" customWidth="1"/>
    <col min="13069" max="13315" width="8.7265625" style="841"/>
    <col min="13316" max="13316" width="1.1796875" style="841" customWidth="1"/>
    <col min="13317" max="13318" width="17" style="841" customWidth="1"/>
    <col min="13319" max="13319" width="16.6328125" style="841" customWidth="1"/>
    <col min="13320" max="13320" width="19.08984375" style="841" customWidth="1"/>
    <col min="13321" max="13321" width="16.453125" style="841" customWidth="1"/>
    <col min="13322" max="13322" width="16.6328125" style="841" customWidth="1"/>
    <col min="13323" max="13323" width="4.08984375" style="841" customWidth="1"/>
    <col min="13324" max="13324" width="2.7265625" style="841" customWidth="1"/>
    <col min="13325" max="13571" width="8.7265625" style="841"/>
    <col min="13572" max="13572" width="1.1796875" style="841" customWidth="1"/>
    <col min="13573" max="13574" width="17" style="841" customWidth="1"/>
    <col min="13575" max="13575" width="16.6328125" style="841" customWidth="1"/>
    <col min="13576" max="13576" width="19.08984375" style="841" customWidth="1"/>
    <col min="13577" max="13577" width="16.453125" style="841" customWidth="1"/>
    <col min="13578" max="13578" width="16.6328125" style="841" customWidth="1"/>
    <col min="13579" max="13579" width="4.08984375" style="841" customWidth="1"/>
    <col min="13580" max="13580" width="2.7265625" style="841" customWidth="1"/>
    <col min="13581" max="13827" width="8.7265625" style="841"/>
    <col min="13828" max="13828" width="1.1796875" style="841" customWidth="1"/>
    <col min="13829" max="13830" width="17" style="841" customWidth="1"/>
    <col min="13831" max="13831" width="16.6328125" style="841" customWidth="1"/>
    <col min="13832" max="13832" width="19.08984375" style="841" customWidth="1"/>
    <col min="13833" max="13833" width="16.453125" style="841" customWidth="1"/>
    <col min="13834" max="13834" width="16.6328125" style="841" customWidth="1"/>
    <col min="13835" max="13835" width="4.08984375" style="841" customWidth="1"/>
    <col min="13836" max="13836" width="2.7265625" style="841" customWidth="1"/>
    <col min="13837" max="14083" width="8.7265625" style="841"/>
    <col min="14084" max="14084" width="1.1796875" style="841" customWidth="1"/>
    <col min="14085" max="14086" width="17" style="841" customWidth="1"/>
    <col min="14087" max="14087" width="16.6328125" style="841" customWidth="1"/>
    <col min="14088" max="14088" width="19.08984375" style="841" customWidth="1"/>
    <col min="14089" max="14089" width="16.453125" style="841" customWidth="1"/>
    <col min="14090" max="14090" width="16.6328125" style="841" customWidth="1"/>
    <col min="14091" max="14091" width="4.08984375" style="841" customWidth="1"/>
    <col min="14092" max="14092" width="2.7265625" style="841" customWidth="1"/>
    <col min="14093" max="14339" width="8.7265625" style="841"/>
    <col min="14340" max="14340" width="1.1796875" style="841" customWidth="1"/>
    <col min="14341" max="14342" width="17" style="841" customWidth="1"/>
    <col min="14343" max="14343" width="16.6328125" style="841" customWidth="1"/>
    <col min="14344" max="14344" width="19.08984375" style="841" customWidth="1"/>
    <col min="14345" max="14345" width="16.453125" style="841" customWidth="1"/>
    <col min="14346" max="14346" width="16.6328125" style="841" customWidth="1"/>
    <col min="14347" max="14347" width="4.08984375" style="841" customWidth="1"/>
    <col min="14348" max="14348" width="2.7265625" style="841" customWidth="1"/>
    <col min="14349" max="14595" width="8.7265625" style="841"/>
    <col min="14596" max="14596" width="1.1796875" style="841" customWidth="1"/>
    <col min="14597" max="14598" width="17" style="841" customWidth="1"/>
    <col min="14599" max="14599" width="16.6328125" style="841" customWidth="1"/>
    <col min="14600" max="14600" width="19.08984375" style="841" customWidth="1"/>
    <col min="14601" max="14601" width="16.453125" style="841" customWidth="1"/>
    <col min="14602" max="14602" width="16.6328125" style="841" customWidth="1"/>
    <col min="14603" max="14603" width="4.08984375" style="841" customWidth="1"/>
    <col min="14604" max="14604" width="2.7265625" style="841" customWidth="1"/>
    <col min="14605" max="14851" width="8.7265625" style="841"/>
    <col min="14852" max="14852" width="1.1796875" style="841" customWidth="1"/>
    <col min="14853" max="14854" width="17" style="841" customWidth="1"/>
    <col min="14855" max="14855" width="16.6328125" style="841" customWidth="1"/>
    <col min="14856" max="14856" width="19.08984375" style="841" customWidth="1"/>
    <col min="14857" max="14857" width="16.453125" style="841" customWidth="1"/>
    <col min="14858" max="14858" width="16.6328125" style="841" customWidth="1"/>
    <col min="14859" max="14859" width="4.08984375" style="841" customWidth="1"/>
    <col min="14860" max="14860" width="2.7265625" style="841" customWidth="1"/>
    <col min="14861" max="15107" width="8.7265625" style="841"/>
    <col min="15108" max="15108" width="1.1796875" style="841" customWidth="1"/>
    <col min="15109" max="15110" width="17" style="841" customWidth="1"/>
    <col min="15111" max="15111" width="16.6328125" style="841" customWidth="1"/>
    <col min="15112" max="15112" width="19.08984375" style="841" customWidth="1"/>
    <col min="15113" max="15113" width="16.453125" style="841" customWidth="1"/>
    <col min="15114" max="15114" width="16.6328125" style="841" customWidth="1"/>
    <col min="15115" max="15115" width="4.08984375" style="841" customWidth="1"/>
    <col min="15116" max="15116" width="2.7265625" style="841" customWidth="1"/>
    <col min="15117" max="15363" width="8.7265625" style="841"/>
    <col min="15364" max="15364" width="1.1796875" style="841" customWidth="1"/>
    <col min="15365" max="15366" width="17" style="841" customWidth="1"/>
    <col min="15367" max="15367" width="16.6328125" style="841" customWidth="1"/>
    <col min="15368" max="15368" width="19.08984375" style="841" customWidth="1"/>
    <col min="15369" max="15369" width="16.453125" style="841" customWidth="1"/>
    <col min="15370" max="15370" width="16.6328125" style="841" customWidth="1"/>
    <col min="15371" max="15371" width="4.08984375" style="841" customWidth="1"/>
    <col min="15372" max="15372" width="2.7265625" style="841" customWidth="1"/>
    <col min="15373" max="15619" width="8.7265625" style="841"/>
    <col min="15620" max="15620" width="1.1796875" style="841" customWidth="1"/>
    <col min="15621" max="15622" width="17" style="841" customWidth="1"/>
    <col min="15623" max="15623" width="16.6328125" style="841" customWidth="1"/>
    <col min="15624" max="15624" width="19.08984375" style="841" customWidth="1"/>
    <col min="15625" max="15625" width="16.453125" style="841" customWidth="1"/>
    <col min="15626" max="15626" width="16.6328125" style="841" customWidth="1"/>
    <col min="15627" max="15627" width="4.08984375" style="841" customWidth="1"/>
    <col min="15628" max="15628" width="2.7265625" style="841" customWidth="1"/>
    <col min="15629" max="15875" width="8.7265625" style="841"/>
    <col min="15876" max="15876" width="1.1796875" style="841" customWidth="1"/>
    <col min="15877" max="15878" width="17" style="841" customWidth="1"/>
    <col min="15879" max="15879" width="16.6328125" style="841" customWidth="1"/>
    <col min="15880" max="15880" width="19.08984375" style="841" customWidth="1"/>
    <col min="15881" max="15881" width="16.453125" style="841" customWidth="1"/>
    <col min="15882" max="15882" width="16.6328125" style="841" customWidth="1"/>
    <col min="15883" max="15883" width="4.08984375" style="841" customWidth="1"/>
    <col min="15884" max="15884" width="2.7265625" style="841" customWidth="1"/>
    <col min="15885" max="16131" width="8.7265625" style="841"/>
    <col min="16132" max="16132" width="1.1796875" style="841" customWidth="1"/>
    <col min="16133" max="16134" width="17" style="841" customWidth="1"/>
    <col min="16135" max="16135" width="16.6328125" style="841" customWidth="1"/>
    <col min="16136" max="16136" width="19.08984375" style="841" customWidth="1"/>
    <col min="16137" max="16137" width="16.453125" style="841" customWidth="1"/>
    <col min="16138" max="16138" width="16.6328125" style="841" customWidth="1"/>
    <col min="16139" max="16139" width="4.08984375" style="841" customWidth="1"/>
    <col min="16140" max="16140" width="2.7265625" style="841" customWidth="1"/>
    <col min="16141" max="16384" width="8.7265625" style="841"/>
  </cols>
  <sheetData>
    <row r="1" spans="1:11" ht="20.149999999999999" customHeight="1">
      <c r="A1" s="1182" t="s">
        <v>1019</v>
      </c>
      <c r="B1" s="804"/>
      <c r="C1" s="804"/>
      <c r="D1" s="804"/>
      <c r="E1" s="804"/>
      <c r="F1" s="804"/>
      <c r="G1" s="804"/>
      <c r="H1" s="804"/>
      <c r="I1" s="804"/>
      <c r="J1" s="804"/>
    </row>
    <row r="2" spans="1:11" ht="20.149999999999999" customHeight="1">
      <c r="A2" s="802"/>
      <c r="B2" s="840" t="s">
        <v>1013</v>
      </c>
      <c r="C2" s="803"/>
      <c r="D2" s="803"/>
      <c r="E2" s="803"/>
      <c r="F2" s="803"/>
      <c r="G2" s="803"/>
      <c r="H2" s="803"/>
      <c r="I2" s="803"/>
      <c r="J2" s="805" t="s">
        <v>361</v>
      </c>
    </row>
    <row r="3" spans="1:11" ht="20.149999999999999" customHeight="1">
      <c r="A3" s="2576" t="s">
        <v>1014</v>
      </c>
      <c r="B3" s="2576"/>
      <c r="C3" s="2576"/>
      <c r="D3" s="2576"/>
      <c r="E3" s="2576"/>
      <c r="F3" s="2576"/>
      <c r="G3" s="2576"/>
      <c r="H3" s="2576"/>
      <c r="I3" s="2576"/>
      <c r="J3" s="2576"/>
    </row>
    <row r="4" spans="1:11" ht="20.149999999999999" customHeight="1">
      <c r="A4" s="806"/>
      <c r="B4" s="806"/>
      <c r="C4" s="806"/>
      <c r="D4" s="806"/>
      <c r="E4" s="806"/>
      <c r="F4" s="806"/>
      <c r="G4" s="806"/>
      <c r="H4" s="806"/>
      <c r="I4" s="806"/>
      <c r="J4" s="806"/>
    </row>
    <row r="5" spans="1:11" ht="43.5" customHeight="1">
      <c r="A5" s="806"/>
      <c r="B5" s="807" t="s">
        <v>976</v>
      </c>
      <c r="C5" s="2577"/>
      <c r="D5" s="2578"/>
      <c r="E5" s="2578"/>
      <c r="F5" s="2578"/>
      <c r="G5" s="2578"/>
      <c r="H5" s="2578"/>
      <c r="I5" s="2578"/>
      <c r="J5" s="2579"/>
    </row>
    <row r="6" spans="1:11" ht="43.5" customHeight="1">
      <c r="A6" s="803"/>
      <c r="B6" s="809" t="s">
        <v>227</v>
      </c>
      <c r="C6" s="2581" t="s">
        <v>876</v>
      </c>
      <c r="D6" s="2581"/>
      <c r="E6" s="2581"/>
      <c r="F6" s="2581"/>
      <c r="G6" s="2581"/>
      <c r="H6" s="2581"/>
      <c r="I6" s="2581"/>
      <c r="J6" s="2581"/>
      <c r="K6" s="843"/>
    </row>
    <row r="7" spans="1:11" ht="19.5" customHeight="1">
      <c r="A7" s="803"/>
      <c r="B7" s="2617" t="s">
        <v>1015</v>
      </c>
      <c r="C7" s="2580" t="s">
        <v>980</v>
      </c>
      <c r="D7" s="2581"/>
      <c r="E7" s="2581"/>
      <c r="F7" s="2581"/>
      <c r="G7" s="2581"/>
      <c r="H7" s="2581"/>
      <c r="I7" s="2581"/>
      <c r="J7" s="2581"/>
      <c r="K7" s="843"/>
    </row>
    <row r="8" spans="1:11" ht="40.5" customHeight="1">
      <c r="A8" s="803"/>
      <c r="B8" s="2618"/>
      <c r="C8" s="2623" t="s">
        <v>178</v>
      </c>
      <c r="D8" s="2623"/>
      <c r="E8" s="2575" t="s">
        <v>488</v>
      </c>
      <c r="F8" s="2575"/>
      <c r="G8" s="2575"/>
      <c r="H8" s="2586" t="s">
        <v>981</v>
      </c>
      <c r="I8" s="2586"/>
      <c r="J8" s="813" t="s">
        <v>982</v>
      </c>
      <c r="K8" s="844"/>
    </row>
    <row r="9" spans="1:11" ht="19.5" customHeight="1">
      <c r="A9" s="803"/>
      <c r="B9" s="2618"/>
      <c r="C9" s="2623"/>
      <c r="D9" s="2623"/>
      <c r="E9" s="2575"/>
      <c r="F9" s="2575"/>
      <c r="G9" s="2575"/>
      <c r="H9" s="845"/>
      <c r="I9" s="816" t="s">
        <v>983</v>
      </c>
      <c r="J9" s="845"/>
    </row>
    <row r="10" spans="1:11" ht="19.5" customHeight="1">
      <c r="A10" s="803"/>
      <c r="B10" s="2618"/>
      <c r="C10" s="2623"/>
      <c r="D10" s="2623"/>
      <c r="E10" s="2575"/>
      <c r="F10" s="2575"/>
      <c r="G10" s="2575"/>
      <c r="H10" s="845"/>
      <c r="I10" s="816" t="s">
        <v>983</v>
      </c>
      <c r="J10" s="845"/>
      <c r="K10" s="844"/>
    </row>
    <row r="11" spans="1:11" ht="19.5" customHeight="1">
      <c r="A11" s="803"/>
      <c r="B11" s="2618"/>
      <c r="C11" s="2623"/>
      <c r="D11" s="2623"/>
      <c r="E11" s="2575"/>
      <c r="F11" s="2575"/>
      <c r="G11" s="2575"/>
      <c r="H11" s="845"/>
      <c r="I11" s="816" t="s">
        <v>983</v>
      </c>
      <c r="J11" s="845"/>
      <c r="K11" s="844"/>
    </row>
    <row r="12" spans="1:11" ht="19.5" customHeight="1">
      <c r="A12" s="803"/>
      <c r="B12" s="2618"/>
      <c r="C12" s="2603" t="s">
        <v>489</v>
      </c>
      <c r="D12" s="2604"/>
      <c r="E12" s="2604"/>
      <c r="F12" s="2604"/>
      <c r="G12" s="2604"/>
      <c r="H12" s="2604"/>
      <c r="I12" s="2604"/>
      <c r="J12" s="2605"/>
    </row>
    <row r="13" spans="1:11" ht="40.5" customHeight="1">
      <c r="A13" s="803"/>
      <c r="B13" s="2618"/>
      <c r="C13" s="2623" t="s">
        <v>178</v>
      </c>
      <c r="D13" s="2623"/>
      <c r="E13" s="2575" t="s">
        <v>488</v>
      </c>
      <c r="F13" s="2575"/>
      <c r="G13" s="2575"/>
      <c r="H13" s="2586" t="s">
        <v>981</v>
      </c>
      <c r="I13" s="2586"/>
      <c r="J13" s="813" t="s">
        <v>982</v>
      </c>
    </row>
    <row r="14" spans="1:11" ht="19.5" customHeight="1">
      <c r="A14" s="803"/>
      <c r="B14" s="2618"/>
      <c r="C14" s="2623"/>
      <c r="D14" s="2623"/>
      <c r="E14" s="2575"/>
      <c r="F14" s="2575"/>
      <c r="G14" s="2575"/>
      <c r="H14" s="845"/>
      <c r="I14" s="816" t="s">
        <v>983</v>
      </c>
      <c r="J14" s="845"/>
      <c r="K14" s="843"/>
    </row>
    <row r="15" spans="1:11" ht="19.5" customHeight="1">
      <c r="A15" s="803"/>
      <c r="B15" s="2618"/>
      <c r="C15" s="2623"/>
      <c r="D15" s="2623"/>
      <c r="E15" s="2575"/>
      <c r="F15" s="2575"/>
      <c r="G15" s="2575"/>
      <c r="H15" s="845"/>
      <c r="I15" s="816" t="s">
        <v>983</v>
      </c>
      <c r="J15" s="845"/>
    </row>
    <row r="16" spans="1:11" ht="19.5" customHeight="1">
      <c r="A16" s="803"/>
      <c r="B16" s="2619"/>
      <c r="C16" s="2623"/>
      <c r="D16" s="2623"/>
      <c r="E16" s="2575"/>
      <c r="F16" s="2575"/>
      <c r="G16" s="2575"/>
      <c r="H16" s="845"/>
      <c r="I16" s="816" t="s">
        <v>983</v>
      </c>
      <c r="J16" s="845"/>
    </row>
    <row r="17" spans="1:12" ht="19.5" customHeight="1">
      <c r="A17" s="803"/>
      <c r="B17" s="2596" t="s">
        <v>1016</v>
      </c>
      <c r="C17" s="2614" t="s">
        <v>1003</v>
      </c>
      <c r="D17" s="2615"/>
      <c r="E17" s="2615"/>
      <c r="F17" s="2615"/>
      <c r="G17" s="2616"/>
      <c r="H17" s="2577" t="s">
        <v>991</v>
      </c>
      <c r="I17" s="2578"/>
      <c r="J17" s="2579"/>
    </row>
    <row r="18" spans="1:12" ht="27" customHeight="1">
      <c r="A18" s="803"/>
      <c r="B18" s="2597"/>
      <c r="C18" s="2600"/>
      <c r="D18" s="2601"/>
      <c r="E18" s="2601"/>
      <c r="F18" s="2601"/>
      <c r="G18" s="2602"/>
      <c r="H18" s="2606"/>
      <c r="I18" s="2607"/>
      <c r="J18" s="2608"/>
    </row>
    <row r="19" spans="1:12" ht="6" customHeight="1">
      <c r="A19" s="803"/>
      <c r="B19" s="803"/>
      <c r="C19" s="803"/>
      <c r="D19" s="803"/>
      <c r="E19" s="803"/>
      <c r="F19" s="803"/>
      <c r="G19" s="803"/>
      <c r="H19" s="803"/>
      <c r="I19" s="803"/>
      <c r="J19" s="803"/>
    </row>
    <row r="20" spans="1:12" ht="19.5" customHeight="1">
      <c r="A20" s="803"/>
      <c r="B20" s="820" t="s">
        <v>225</v>
      </c>
      <c r="C20" s="820"/>
      <c r="D20" s="820"/>
      <c r="E20" s="820"/>
      <c r="F20" s="820"/>
      <c r="G20" s="820"/>
      <c r="H20" s="820"/>
      <c r="I20" s="820"/>
      <c r="J20" s="820"/>
      <c r="K20" s="286"/>
      <c r="L20" s="286"/>
    </row>
    <row r="21" spans="1:12" ht="53.25" customHeight="1">
      <c r="A21" s="803"/>
      <c r="B21" s="2593" t="s">
        <v>1017</v>
      </c>
      <c r="C21" s="2593"/>
      <c r="D21" s="2593"/>
      <c r="E21" s="2593"/>
      <c r="F21" s="2593"/>
      <c r="G21" s="2593"/>
      <c r="H21" s="2593"/>
      <c r="I21" s="2593"/>
      <c r="J21" s="2593"/>
      <c r="K21" s="286"/>
      <c r="L21" s="286"/>
    </row>
    <row r="22" spans="1:12" ht="33.75" customHeight="1">
      <c r="A22" s="803"/>
      <c r="B22" s="2593" t="s">
        <v>1005</v>
      </c>
      <c r="C22" s="2593"/>
      <c r="D22" s="2593"/>
      <c r="E22" s="2593"/>
      <c r="F22" s="2593"/>
      <c r="G22" s="2593"/>
      <c r="H22" s="2593"/>
      <c r="I22" s="2593"/>
      <c r="J22" s="2593"/>
      <c r="K22" s="286"/>
      <c r="L22" s="286"/>
    </row>
    <row r="23" spans="1:12" ht="32.25" customHeight="1">
      <c r="A23" s="803"/>
      <c r="B23" s="2594" t="s">
        <v>1006</v>
      </c>
      <c r="C23" s="2594"/>
      <c r="D23" s="2594"/>
      <c r="E23" s="2594"/>
      <c r="F23" s="2594"/>
      <c r="G23" s="2594"/>
      <c r="H23" s="2594"/>
      <c r="I23" s="2594"/>
      <c r="J23" s="2594"/>
      <c r="K23" s="286"/>
      <c r="L23" s="286"/>
    </row>
    <row r="24" spans="1:12" ht="7.5" customHeight="1">
      <c r="A24" s="804"/>
      <c r="B24" s="2624"/>
      <c r="C24" s="2624"/>
      <c r="D24" s="2624"/>
      <c r="E24" s="2624"/>
      <c r="F24" s="2624"/>
      <c r="G24" s="2624"/>
      <c r="H24" s="2624"/>
      <c r="I24" s="2624"/>
      <c r="J24" s="2624"/>
    </row>
    <row r="25" spans="1:12">
      <c r="B25" s="286"/>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F3766-4977-4341-B569-FA3486C74E17}">
  <sheetPr>
    <pageSetUpPr fitToPage="1"/>
  </sheetPr>
  <dimension ref="A1:O10"/>
  <sheetViews>
    <sheetView view="pageBreakPreview" zoomScale="145" zoomScaleNormal="145" zoomScaleSheetLayoutView="145" workbookViewId="0"/>
  </sheetViews>
  <sheetFormatPr defaultRowHeight="13"/>
  <cols>
    <col min="1" max="1" width="3.7265625" style="346" customWidth="1"/>
    <col min="2" max="2" width="20.36328125" style="346" customWidth="1"/>
    <col min="3" max="3" width="3.90625" style="346" bestFit="1" customWidth="1"/>
    <col min="4" max="7" width="16.36328125" style="346" customWidth="1"/>
    <col min="8" max="8" width="3.7265625" style="346" customWidth="1"/>
    <col min="9" max="9" width="2.453125" style="346" customWidth="1"/>
    <col min="10" max="256" width="8.7265625" style="346"/>
    <col min="257" max="257" width="3.7265625" style="346" customWidth="1"/>
    <col min="258" max="258" width="20.36328125" style="346" customWidth="1"/>
    <col min="259" max="259" width="3.90625" style="346" bestFit="1" customWidth="1"/>
    <col min="260" max="263" width="16.36328125" style="346" customWidth="1"/>
    <col min="264" max="264" width="3.7265625" style="346" customWidth="1"/>
    <col min="265" max="265" width="2.453125" style="346" customWidth="1"/>
    <col min="266" max="512" width="8.7265625" style="346"/>
    <col min="513" max="513" width="3.7265625" style="346" customWidth="1"/>
    <col min="514" max="514" width="20.36328125" style="346" customWidth="1"/>
    <col min="515" max="515" width="3.90625" style="346" bestFit="1" customWidth="1"/>
    <col min="516" max="519" width="16.36328125" style="346" customWidth="1"/>
    <col min="520" max="520" width="3.7265625" style="346" customWidth="1"/>
    <col min="521" max="521" width="2.453125" style="346" customWidth="1"/>
    <col min="522" max="768" width="8.7265625" style="346"/>
    <col min="769" max="769" width="3.7265625" style="346" customWidth="1"/>
    <col min="770" max="770" width="20.36328125" style="346" customWidth="1"/>
    <col min="771" max="771" width="3.90625" style="346" bestFit="1" customWidth="1"/>
    <col min="772" max="775" width="16.36328125" style="346" customWidth="1"/>
    <col min="776" max="776" width="3.7265625" style="346" customWidth="1"/>
    <col min="777" max="777" width="2.453125" style="346" customWidth="1"/>
    <col min="778" max="1024" width="8.7265625" style="346"/>
    <col min="1025" max="1025" width="3.7265625" style="346" customWidth="1"/>
    <col min="1026" max="1026" width="20.36328125" style="346" customWidth="1"/>
    <col min="1027" max="1027" width="3.90625" style="346" bestFit="1" customWidth="1"/>
    <col min="1028" max="1031" width="16.36328125" style="346" customWidth="1"/>
    <col min="1032" max="1032" width="3.7265625" style="346" customWidth="1"/>
    <col min="1033" max="1033" width="2.453125" style="346" customWidth="1"/>
    <col min="1034" max="1280" width="8.7265625" style="346"/>
    <col min="1281" max="1281" width="3.7265625" style="346" customWidth="1"/>
    <col min="1282" max="1282" width="20.36328125" style="346" customWidth="1"/>
    <col min="1283" max="1283" width="3.90625" style="346" bestFit="1" customWidth="1"/>
    <col min="1284" max="1287" width="16.36328125" style="346" customWidth="1"/>
    <col min="1288" max="1288" width="3.7265625" style="346" customWidth="1"/>
    <col min="1289" max="1289" width="2.453125" style="346" customWidth="1"/>
    <col min="1290" max="1536" width="8.7265625" style="346"/>
    <col min="1537" max="1537" width="3.7265625" style="346" customWidth="1"/>
    <col min="1538" max="1538" width="20.36328125" style="346" customWidth="1"/>
    <col min="1539" max="1539" width="3.90625" style="346" bestFit="1" customWidth="1"/>
    <col min="1540" max="1543" width="16.36328125" style="346" customWidth="1"/>
    <col min="1544" max="1544" width="3.7265625" style="346" customWidth="1"/>
    <col min="1545" max="1545" width="2.453125" style="346" customWidth="1"/>
    <col min="1546" max="1792" width="8.7265625" style="346"/>
    <col min="1793" max="1793" width="3.7265625" style="346" customWidth="1"/>
    <col min="1794" max="1794" width="20.36328125" style="346" customWidth="1"/>
    <col min="1795" max="1795" width="3.90625" style="346" bestFit="1" customWidth="1"/>
    <col min="1796" max="1799" width="16.36328125" style="346" customWidth="1"/>
    <col min="1800" max="1800" width="3.7265625" style="346" customWidth="1"/>
    <col min="1801" max="1801" width="2.453125" style="346" customWidth="1"/>
    <col min="1802" max="2048" width="8.7265625" style="346"/>
    <col min="2049" max="2049" width="3.7265625" style="346" customWidth="1"/>
    <col min="2050" max="2050" width="20.36328125" style="346" customWidth="1"/>
    <col min="2051" max="2051" width="3.90625" style="346" bestFit="1" customWidth="1"/>
    <col min="2052" max="2055" width="16.36328125" style="346" customWidth="1"/>
    <col min="2056" max="2056" width="3.7265625" style="346" customWidth="1"/>
    <col min="2057" max="2057" width="2.453125" style="346" customWidth="1"/>
    <col min="2058" max="2304" width="8.7265625" style="346"/>
    <col min="2305" max="2305" width="3.7265625" style="346" customWidth="1"/>
    <col min="2306" max="2306" width="20.36328125" style="346" customWidth="1"/>
    <col min="2307" max="2307" width="3.90625" style="346" bestFit="1" customWidth="1"/>
    <col min="2308" max="2311" width="16.36328125" style="346" customWidth="1"/>
    <col min="2312" max="2312" width="3.7265625" style="346" customWidth="1"/>
    <col min="2313" max="2313" width="2.453125" style="346" customWidth="1"/>
    <col min="2314" max="2560" width="8.7265625" style="346"/>
    <col min="2561" max="2561" width="3.7265625" style="346" customWidth="1"/>
    <col min="2562" max="2562" width="20.36328125" style="346" customWidth="1"/>
    <col min="2563" max="2563" width="3.90625" style="346" bestFit="1" customWidth="1"/>
    <col min="2564" max="2567" width="16.36328125" style="346" customWidth="1"/>
    <col min="2568" max="2568" width="3.7265625" style="346" customWidth="1"/>
    <col min="2569" max="2569" width="2.453125" style="346" customWidth="1"/>
    <col min="2570" max="2816" width="8.7265625" style="346"/>
    <col min="2817" max="2817" width="3.7265625" style="346" customWidth="1"/>
    <col min="2818" max="2818" width="20.36328125" style="346" customWidth="1"/>
    <col min="2819" max="2819" width="3.90625" style="346" bestFit="1" customWidth="1"/>
    <col min="2820" max="2823" width="16.36328125" style="346" customWidth="1"/>
    <col min="2824" max="2824" width="3.7265625" style="346" customWidth="1"/>
    <col min="2825" max="2825" width="2.453125" style="346" customWidth="1"/>
    <col min="2826" max="3072" width="8.7265625" style="346"/>
    <col min="3073" max="3073" width="3.7265625" style="346" customWidth="1"/>
    <col min="3074" max="3074" width="20.36328125" style="346" customWidth="1"/>
    <col min="3075" max="3075" width="3.90625" style="346" bestFit="1" customWidth="1"/>
    <col min="3076" max="3079" width="16.36328125" style="346" customWidth="1"/>
    <col min="3080" max="3080" width="3.7265625" style="346" customWidth="1"/>
    <col min="3081" max="3081" width="2.453125" style="346" customWidth="1"/>
    <col min="3082" max="3328" width="8.7265625" style="346"/>
    <col min="3329" max="3329" width="3.7265625" style="346" customWidth="1"/>
    <col min="3330" max="3330" width="20.36328125" style="346" customWidth="1"/>
    <col min="3331" max="3331" width="3.90625" style="346" bestFit="1" customWidth="1"/>
    <col min="3332" max="3335" width="16.36328125" style="346" customWidth="1"/>
    <col min="3336" max="3336" width="3.7265625" style="346" customWidth="1"/>
    <col min="3337" max="3337" width="2.453125" style="346" customWidth="1"/>
    <col min="3338" max="3584" width="8.7265625" style="346"/>
    <col min="3585" max="3585" width="3.7265625" style="346" customWidth="1"/>
    <col min="3586" max="3586" width="20.36328125" style="346" customWidth="1"/>
    <col min="3587" max="3587" width="3.90625" style="346" bestFit="1" customWidth="1"/>
    <col min="3588" max="3591" width="16.36328125" style="346" customWidth="1"/>
    <col min="3592" max="3592" width="3.7265625" style="346" customWidth="1"/>
    <col min="3593" max="3593" width="2.453125" style="346" customWidth="1"/>
    <col min="3594" max="3840" width="8.7265625" style="346"/>
    <col min="3841" max="3841" width="3.7265625" style="346" customWidth="1"/>
    <col min="3842" max="3842" width="20.36328125" style="346" customWidth="1"/>
    <col min="3843" max="3843" width="3.90625" style="346" bestFit="1" customWidth="1"/>
    <col min="3844" max="3847" width="16.36328125" style="346" customWidth="1"/>
    <col min="3848" max="3848" width="3.7265625" style="346" customWidth="1"/>
    <col min="3849" max="3849" width="2.453125" style="346" customWidth="1"/>
    <col min="3850" max="4096" width="8.7265625" style="346"/>
    <col min="4097" max="4097" width="3.7265625" style="346" customWidth="1"/>
    <col min="4098" max="4098" width="20.36328125" style="346" customWidth="1"/>
    <col min="4099" max="4099" width="3.90625" style="346" bestFit="1" customWidth="1"/>
    <col min="4100" max="4103" width="16.36328125" style="346" customWidth="1"/>
    <col min="4104" max="4104" width="3.7265625" style="346" customWidth="1"/>
    <col min="4105" max="4105" width="2.453125" style="346" customWidth="1"/>
    <col min="4106" max="4352" width="8.7265625" style="346"/>
    <col min="4353" max="4353" width="3.7265625" style="346" customWidth="1"/>
    <col min="4354" max="4354" width="20.36328125" style="346" customWidth="1"/>
    <col min="4355" max="4355" width="3.90625" style="346" bestFit="1" customWidth="1"/>
    <col min="4356" max="4359" width="16.36328125" style="346" customWidth="1"/>
    <col min="4360" max="4360" width="3.7265625" style="346" customWidth="1"/>
    <col min="4361" max="4361" width="2.453125" style="346" customWidth="1"/>
    <col min="4362" max="4608" width="8.7265625" style="346"/>
    <col min="4609" max="4609" width="3.7265625" style="346" customWidth="1"/>
    <col min="4610" max="4610" width="20.36328125" style="346" customWidth="1"/>
    <col min="4611" max="4611" width="3.90625" style="346" bestFit="1" customWidth="1"/>
    <col min="4612" max="4615" width="16.36328125" style="346" customWidth="1"/>
    <col min="4616" max="4616" width="3.7265625" style="346" customWidth="1"/>
    <col min="4617" max="4617" width="2.453125" style="346" customWidth="1"/>
    <col min="4618" max="4864" width="8.7265625" style="346"/>
    <col min="4865" max="4865" width="3.7265625" style="346" customWidth="1"/>
    <col min="4866" max="4866" width="20.36328125" style="346" customWidth="1"/>
    <col min="4867" max="4867" width="3.90625" style="346" bestFit="1" customWidth="1"/>
    <col min="4868" max="4871" width="16.36328125" style="346" customWidth="1"/>
    <col min="4872" max="4872" width="3.7265625" style="346" customWidth="1"/>
    <col min="4873" max="4873" width="2.453125" style="346" customWidth="1"/>
    <col min="4874" max="5120" width="8.7265625" style="346"/>
    <col min="5121" max="5121" width="3.7265625" style="346" customWidth="1"/>
    <col min="5122" max="5122" width="20.36328125" style="346" customWidth="1"/>
    <col min="5123" max="5123" width="3.90625" style="346" bestFit="1" customWidth="1"/>
    <col min="5124" max="5127" width="16.36328125" style="346" customWidth="1"/>
    <col min="5128" max="5128" width="3.7265625" style="346" customWidth="1"/>
    <col min="5129" max="5129" width="2.453125" style="346" customWidth="1"/>
    <col min="5130" max="5376" width="8.7265625" style="346"/>
    <col min="5377" max="5377" width="3.7265625" style="346" customWidth="1"/>
    <col min="5378" max="5378" width="20.36328125" style="346" customWidth="1"/>
    <col min="5379" max="5379" width="3.90625" style="346" bestFit="1" customWidth="1"/>
    <col min="5380" max="5383" width="16.36328125" style="346" customWidth="1"/>
    <col min="5384" max="5384" width="3.7265625" style="346" customWidth="1"/>
    <col min="5385" max="5385" width="2.453125" style="346" customWidth="1"/>
    <col min="5386" max="5632" width="8.7265625" style="346"/>
    <col min="5633" max="5633" width="3.7265625" style="346" customWidth="1"/>
    <col min="5634" max="5634" width="20.36328125" style="346" customWidth="1"/>
    <col min="5635" max="5635" width="3.90625" style="346" bestFit="1" customWidth="1"/>
    <col min="5636" max="5639" width="16.36328125" style="346" customWidth="1"/>
    <col min="5640" max="5640" width="3.7265625" style="346" customWidth="1"/>
    <col min="5641" max="5641" width="2.453125" style="346" customWidth="1"/>
    <col min="5642" max="5888" width="8.7265625" style="346"/>
    <col min="5889" max="5889" width="3.7265625" style="346" customWidth="1"/>
    <col min="5890" max="5890" width="20.36328125" style="346" customWidth="1"/>
    <col min="5891" max="5891" width="3.90625" style="346" bestFit="1" customWidth="1"/>
    <col min="5892" max="5895" width="16.36328125" style="346" customWidth="1"/>
    <col min="5896" max="5896" width="3.7265625" style="346" customWidth="1"/>
    <col min="5897" max="5897" width="2.453125" style="346" customWidth="1"/>
    <col min="5898" max="6144" width="8.7265625" style="346"/>
    <col min="6145" max="6145" width="3.7265625" style="346" customWidth="1"/>
    <col min="6146" max="6146" width="20.36328125" style="346" customWidth="1"/>
    <col min="6147" max="6147" width="3.90625" style="346" bestFit="1" customWidth="1"/>
    <col min="6148" max="6151" width="16.36328125" style="346" customWidth="1"/>
    <col min="6152" max="6152" width="3.7265625" style="346" customWidth="1"/>
    <col min="6153" max="6153" width="2.453125" style="346" customWidth="1"/>
    <col min="6154" max="6400" width="8.7265625" style="346"/>
    <col min="6401" max="6401" width="3.7265625" style="346" customWidth="1"/>
    <col min="6402" max="6402" width="20.36328125" style="346" customWidth="1"/>
    <col min="6403" max="6403" width="3.90625" style="346" bestFit="1" customWidth="1"/>
    <col min="6404" max="6407" width="16.36328125" style="346" customWidth="1"/>
    <col min="6408" max="6408" width="3.7265625" style="346" customWidth="1"/>
    <col min="6409" max="6409" width="2.453125" style="346" customWidth="1"/>
    <col min="6410" max="6656" width="8.7265625" style="346"/>
    <col min="6657" max="6657" width="3.7265625" style="346" customWidth="1"/>
    <col min="6658" max="6658" width="20.36328125" style="346" customWidth="1"/>
    <col min="6659" max="6659" width="3.90625" style="346" bestFit="1" customWidth="1"/>
    <col min="6660" max="6663" width="16.36328125" style="346" customWidth="1"/>
    <col min="6664" max="6664" width="3.7265625" style="346" customWidth="1"/>
    <col min="6665" max="6665" width="2.453125" style="346" customWidth="1"/>
    <col min="6666" max="6912" width="8.7265625" style="346"/>
    <col min="6913" max="6913" width="3.7265625" style="346" customWidth="1"/>
    <col min="6914" max="6914" width="20.36328125" style="346" customWidth="1"/>
    <col min="6915" max="6915" width="3.90625" style="346" bestFit="1" customWidth="1"/>
    <col min="6916" max="6919" width="16.36328125" style="346" customWidth="1"/>
    <col min="6920" max="6920" width="3.7265625" style="346" customWidth="1"/>
    <col min="6921" max="6921" width="2.453125" style="346" customWidth="1"/>
    <col min="6922" max="7168" width="8.7265625" style="346"/>
    <col min="7169" max="7169" width="3.7265625" style="346" customWidth="1"/>
    <col min="7170" max="7170" width="20.36328125" style="346" customWidth="1"/>
    <col min="7171" max="7171" width="3.90625" style="346" bestFit="1" customWidth="1"/>
    <col min="7172" max="7175" width="16.36328125" style="346" customWidth="1"/>
    <col min="7176" max="7176" width="3.7265625" style="346" customWidth="1"/>
    <col min="7177" max="7177" width="2.453125" style="346" customWidth="1"/>
    <col min="7178" max="7424" width="8.7265625" style="346"/>
    <col min="7425" max="7425" width="3.7265625" style="346" customWidth="1"/>
    <col min="7426" max="7426" width="20.36328125" style="346" customWidth="1"/>
    <col min="7427" max="7427" width="3.90625" style="346" bestFit="1" customWidth="1"/>
    <col min="7428" max="7431" width="16.36328125" style="346" customWidth="1"/>
    <col min="7432" max="7432" width="3.7265625" style="346" customWidth="1"/>
    <col min="7433" max="7433" width="2.453125" style="346" customWidth="1"/>
    <col min="7434" max="7680" width="8.7265625" style="346"/>
    <col min="7681" max="7681" width="3.7265625" style="346" customWidth="1"/>
    <col min="7682" max="7682" width="20.36328125" style="346" customWidth="1"/>
    <col min="7683" max="7683" width="3.90625" style="346" bestFit="1" customWidth="1"/>
    <col min="7684" max="7687" width="16.36328125" style="346" customWidth="1"/>
    <col min="7688" max="7688" width="3.7265625" style="346" customWidth="1"/>
    <col min="7689" max="7689" width="2.453125" style="346" customWidth="1"/>
    <col min="7690" max="7936" width="8.7265625" style="346"/>
    <col min="7937" max="7937" width="3.7265625" style="346" customWidth="1"/>
    <col min="7938" max="7938" width="20.36328125" style="346" customWidth="1"/>
    <col min="7939" max="7939" width="3.90625" style="346" bestFit="1" customWidth="1"/>
    <col min="7940" max="7943" width="16.36328125" style="346" customWidth="1"/>
    <col min="7944" max="7944" width="3.7265625" style="346" customWidth="1"/>
    <col min="7945" max="7945" width="2.453125" style="346" customWidth="1"/>
    <col min="7946" max="8192" width="8.7265625" style="346"/>
    <col min="8193" max="8193" width="3.7265625" style="346" customWidth="1"/>
    <col min="8194" max="8194" width="20.36328125" style="346" customWidth="1"/>
    <col min="8195" max="8195" width="3.90625" style="346" bestFit="1" customWidth="1"/>
    <col min="8196" max="8199" width="16.36328125" style="346" customWidth="1"/>
    <col min="8200" max="8200" width="3.7265625" style="346" customWidth="1"/>
    <col min="8201" max="8201" width="2.453125" style="346" customWidth="1"/>
    <col min="8202" max="8448" width="8.7265625" style="346"/>
    <col min="8449" max="8449" width="3.7265625" style="346" customWidth="1"/>
    <col min="8450" max="8450" width="20.36328125" style="346" customWidth="1"/>
    <col min="8451" max="8451" width="3.90625" style="346" bestFit="1" customWidth="1"/>
    <col min="8452" max="8455" width="16.36328125" style="346" customWidth="1"/>
    <col min="8456" max="8456" width="3.7265625" style="346" customWidth="1"/>
    <col min="8457" max="8457" width="2.453125" style="346" customWidth="1"/>
    <col min="8458" max="8704" width="8.7265625" style="346"/>
    <col min="8705" max="8705" width="3.7265625" style="346" customWidth="1"/>
    <col min="8706" max="8706" width="20.36328125" style="346" customWidth="1"/>
    <col min="8707" max="8707" width="3.90625" style="346" bestFit="1" customWidth="1"/>
    <col min="8708" max="8711" width="16.36328125" style="346" customWidth="1"/>
    <col min="8712" max="8712" width="3.7265625" style="346" customWidth="1"/>
    <col min="8713" max="8713" width="2.453125" style="346" customWidth="1"/>
    <col min="8714" max="8960" width="8.7265625" style="346"/>
    <col min="8961" max="8961" width="3.7265625" style="346" customWidth="1"/>
    <col min="8962" max="8962" width="20.36328125" style="346" customWidth="1"/>
    <col min="8963" max="8963" width="3.90625" style="346" bestFit="1" customWidth="1"/>
    <col min="8964" max="8967" width="16.36328125" style="346" customWidth="1"/>
    <col min="8968" max="8968" width="3.7265625" style="346" customWidth="1"/>
    <col min="8969" max="8969" width="2.453125" style="346" customWidth="1"/>
    <col min="8970" max="9216" width="8.7265625" style="346"/>
    <col min="9217" max="9217" width="3.7265625" style="346" customWidth="1"/>
    <col min="9218" max="9218" width="20.36328125" style="346" customWidth="1"/>
    <col min="9219" max="9219" width="3.90625" style="346" bestFit="1" customWidth="1"/>
    <col min="9220" max="9223" width="16.36328125" style="346" customWidth="1"/>
    <col min="9224" max="9224" width="3.7265625" style="346" customWidth="1"/>
    <col min="9225" max="9225" width="2.453125" style="346" customWidth="1"/>
    <col min="9226" max="9472" width="8.7265625" style="346"/>
    <col min="9473" max="9473" width="3.7265625" style="346" customWidth="1"/>
    <col min="9474" max="9474" width="20.36328125" style="346" customWidth="1"/>
    <col min="9475" max="9475" width="3.90625" style="346" bestFit="1" customWidth="1"/>
    <col min="9476" max="9479" width="16.36328125" style="346" customWidth="1"/>
    <col min="9480" max="9480" width="3.7265625" style="346" customWidth="1"/>
    <col min="9481" max="9481" width="2.453125" style="346" customWidth="1"/>
    <col min="9482" max="9728" width="8.7265625" style="346"/>
    <col min="9729" max="9729" width="3.7265625" style="346" customWidth="1"/>
    <col min="9730" max="9730" width="20.36328125" style="346" customWidth="1"/>
    <col min="9731" max="9731" width="3.90625" style="346" bestFit="1" customWidth="1"/>
    <col min="9732" max="9735" width="16.36328125" style="346" customWidth="1"/>
    <col min="9736" max="9736" width="3.7265625" style="346" customWidth="1"/>
    <col min="9737" max="9737" width="2.453125" style="346" customWidth="1"/>
    <col min="9738" max="9984" width="8.7265625" style="346"/>
    <col min="9985" max="9985" width="3.7265625" style="346" customWidth="1"/>
    <col min="9986" max="9986" width="20.36328125" style="346" customWidth="1"/>
    <col min="9987" max="9987" width="3.90625" style="346" bestFit="1" customWidth="1"/>
    <col min="9988" max="9991" width="16.36328125" style="346" customWidth="1"/>
    <col min="9992" max="9992" width="3.7265625" style="346" customWidth="1"/>
    <col min="9993" max="9993" width="2.453125" style="346" customWidth="1"/>
    <col min="9994" max="10240" width="8.7265625" style="346"/>
    <col min="10241" max="10241" width="3.7265625" style="346" customWidth="1"/>
    <col min="10242" max="10242" width="20.36328125" style="346" customWidth="1"/>
    <col min="10243" max="10243" width="3.90625" style="346" bestFit="1" customWidth="1"/>
    <col min="10244" max="10247" width="16.36328125" style="346" customWidth="1"/>
    <col min="10248" max="10248" width="3.7265625" style="346" customWidth="1"/>
    <col min="10249" max="10249" width="2.453125" style="346" customWidth="1"/>
    <col min="10250" max="10496" width="8.7265625" style="346"/>
    <col min="10497" max="10497" width="3.7265625" style="346" customWidth="1"/>
    <col min="10498" max="10498" width="20.36328125" style="346" customWidth="1"/>
    <col min="10499" max="10499" width="3.90625" style="346" bestFit="1" customWidth="1"/>
    <col min="10500" max="10503" width="16.36328125" style="346" customWidth="1"/>
    <col min="10504" max="10504" width="3.7265625" style="346" customWidth="1"/>
    <col min="10505" max="10505" width="2.453125" style="346" customWidth="1"/>
    <col min="10506" max="10752" width="8.7265625" style="346"/>
    <col min="10753" max="10753" width="3.7265625" style="346" customWidth="1"/>
    <col min="10754" max="10754" width="20.36328125" style="346" customWidth="1"/>
    <col min="10755" max="10755" width="3.90625" style="346" bestFit="1" customWidth="1"/>
    <col min="10756" max="10759" width="16.36328125" style="346" customWidth="1"/>
    <col min="10760" max="10760" width="3.7265625" style="346" customWidth="1"/>
    <col min="10761" max="10761" width="2.453125" style="346" customWidth="1"/>
    <col min="10762" max="11008" width="8.7265625" style="346"/>
    <col min="11009" max="11009" width="3.7265625" style="346" customWidth="1"/>
    <col min="11010" max="11010" width="20.36328125" style="346" customWidth="1"/>
    <col min="11011" max="11011" width="3.90625" style="346" bestFit="1" customWidth="1"/>
    <col min="11012" max="11015" width="16.36328125" style="346" customWidth="1"/>
    <col min="11016" max="11016" width="3.7265625" style="346" customWidth="1"/>
    <col min="11017" max="11017" width="2.453125" style="346" customWidth="1"/>
    <col min="11018" max="11264" width="8.7265625" style="346"/>
    <col min="11265" max="11265" width="3.7265625" style="346" customWidth="1"/>
    <col min="11266" max="11266" width="20.36328125" style="346" customWidth="1"/>
    <col min="11267" max="11267" width="3.90625" style="346" bestFit="1" customWidth="1"/>
    <col min="11268" max="11271" width="16.36328125" style="346" customWidth="1"/>
    <col min="11272" max="11272" width="3.7265625" style="346" customWidth="1"/>
    <col min="11273" max="11273" width="2.453125" style="346" customWidth="1"/>
    <col min="11274" max="11520" width="8.7265625" style="346"/>
    <col min="11521" max="11521" width="3.7265625" style="346" customWidth="1"/>
    <col min="11522" max="11522" width="20.36328125" style="346" customWidth="1"/>
    <col min="11523" max="11523" width="3.90625" style="346" bestFit="1" customWidth="1"/>
    <col min="11524" max="11527" width="16.36328125" style="346" customWidth="1"/>
    <col min="11528" max="11528" width="3.7265625" style="346" customWidth="1"/>
    <col min="11529" max="11529" width="2.453125" style="346" customWidth="1"/>
    <col min="11530" max="11776" width="8.7265625" style="346"/>
    <col min="11777" max="11777" width="3.7265625" style="346" customWidth="1"/>
    <col min="11778" max="11778" width="20.36328125" style="346" customWidth="1"/>
    <col min="11779" max="11779" width="3.90625" style="346" bestFit="1" customWidth="1"/>
    <col min="11780" max="11783" width="16.36328125" style="346" customWidth="1"/>
    <col min="11784" max="11784" width="3.7265625" style="346" customWidth="1"/>
    <col min="11785" max="11785" width="2.453125" style="346" customWidth="1"/>
    <col min="11786" max="12032" width="8.7265625" style="346"/>
    <col min="12033" max="12033" width="3.7265625" style="346" customWidth="1"/>
    <col min="12034" max="12034" width="20.36328125" style="346" customWidth="1"/>
    <col min="12035" max="12035" width="3.90625" style="346" bestFit="1" customWidth="1"/>
    <col min="12036" max="12039" width="16.36328125" style="346" customWidth="1"/>
    <col min="12040" max="12040" width="3.7265625" style="346" customWidth="1"/>
    <col min="12041" max="12041" width="2.453125" style="346" customWidth="1"/>
    <col min="12042" max="12288" width="8.7265625" style="346"/>
    <col min="12289" max="12289" width="3.7265625" style="346" customWidth="1"/>
    <col min="12290" max="12290" width="20.36328125" style="346" customWidth="1"/>
    <col min="12291" max="12291" width="3.90625" style="346" bestFit="1" customWidth="1"/>
    <col min="12292" max="12295" width="16.36328125" style="346" customWidth="1"/>
    <col min="12296" max="12296" width="3.7265625" style="346" customWidth="1"/>
    <col min="12297" max="12297" width="2.453125" style="346" customWidth="1"/>
    <col min="12298" max="12544" width="8.7265625" style="346"/>
    <col min="12545" max="12545" width="3.7265625" style="346" customWidth="1"/>
    <col min="12546" max="12546" width="20.36328125" style="346" customWidth="1"/>
    <col min="12547" max="12547" width="3.90625" style="346" bestFit="1" customWidth="1"/>
    <col min="12548" max="12551" width="16.36328125" style="346" customWidth="1"/>
    <col min="12552" max="12552" width="3.7265625" style="346" customWidth="1"/>
    <col min="12553" max="12553" width="2.453125" style="346" customWidth="1"/>
    <col min="12554" max="12800" width="8.7265625" style="346"/>
    <col min="12801" max="12801" width="3.7265625" style="346" customWidth="1"/>
    <col min="12802" max="12802" width="20.36328125" style="346" customWidth="1"/>
    <col min="12803" max="12803" width="3.90625" style="346" bestFit="1" customWidth="1"/>
    <col min="12804" max="12807" width="16.36328125" style="346" customWidth="1"/>
    <col min="12808" max="12808" width="3.7265625" style="346" customWidth="1"/>
    <col min="12809" max="12809" width="2.453125" style="346" customWidth="1"/>
    <col min="12810" max="13056" width="8.7265625" style="346"/>
    <col min="13057" max="13057" width="3.7265625" style="346" customWidth="1"/>
    <col min="13058" max="13058" width="20.36328125" style="346" customWidth="1"/>
    <col min="13059" max="13059" width="3.90625" style="346" bestFit="1" customWidth="1"/>
    <col min="13060" max="13063" width="16.36328125" style="346" customWidth="1"/>
    <col min="13064" max="13064" width="3.7265625" style="346" customWidth="1"/>
    <col min="13065" max="13065" width="2.453125" style="346" customWidth="1"/>
    <col min="13066" max="13312" width="8.7265625" style="346"/>
    <col min="13313" max="13313" width="3.7265625" style="346" customWidth="1"/>
    <col min="13314" max="13314" width="20.36328125" style="346" customWidth="1"/>
    <col min="13315" max="13315" width="3.90625" style="346" bestFit="1" customWidth="1"/>
    <col min="13316" max="13319" width="16.36328125" style="346" customWidth="1"/>
    <col min="13320" max="13320" width="3.7265625" style="346" customWidth="1"/>
    <col min="13321" max="13321" width="2.453125" style="346" customWidth="1"/>
    <col min="13322" max="13568" width="8.7265625" style="346"/>
    <col min="13569" max="13569" width="3.7265625" style="346" customWidth="1"/>
    <col min="13570" max="13570" width="20.36328125" style="346" customWidth="1"/>
    <col min="13571" max="13571" width="3.90625" style="346" bestFit="1" customWidth="1"/>
    <col min="13572" max="13575" width="16.36328125" style="346" customWidth="1"/>
    <col min="13576" max="13576" width="3.7265625" style="346" customWidth="1"/>
    <col min="13577" max="13577" width="2.453125" style="346" customWidth="1"/>
    <col min="13578" max="13824" width="8.7265625" style="346"/>
    <col min="13825" max="13825" width="3.7265625" style="346" customWidth="1"/>
    <col min="13826" max="13826" width="20.36328125" style="346" customWidth="1"/>
    <col min="13827" max="13827" width="3.90625" style="346" bestFit="1" customWidth="1"/>
    <col min="13828" max="13831" width="16.36328125" style="346" customWidth="1"/>
    <col min="13832" max="13832" width="3.7265625" style="346" customWidth="1"/>
    <col min="13833" max="13833" width="2.453125" style="346" customWidth="1"/>
    <col min="13834" max="14080" width="8.7265625" style="346"/>
    <col min="14081" max="14081" width="3.7265625" style="346" customWidth="1"/>
    <col min="14082" max="14082" width="20.36328125" style="346" customWidth="1"/>
    <col min="14083" max="14083" width="3.90625" style="346" bestFit="1" customWidth="1"/>
    <col min="14084" max="14087" width="16.36328125" style="346" customWidth="1"/>
    <col min="14088" max="14088" width="3.7265625" style="346" customWidth="1"/>
    <col min="14089" max="14089" width="2.453125" style="346" customWidth="1"/>
    <col min="14090" max="14336" width="8.7265625" style="346"/>
    <col min="14337" max="14337" width="3.7265625" style="346" customWidth="1"/>
    <col min="14338" max="14338" width="20.36328125" style="346" customWidth="1"/>
    <col min="14339" max="14339" width="3.90625" style="346" bestFit="1" customWidth="1"/>
    <col min="14340" max="14343" width="16.36328125" style="346" customWidth="1"/>
    <col min="14344" max="14344" width="3.7265625" style="346" customWidth="1"/>
    <col min="14345" max="14345" width="2.453125" style="346" customWidth="1"/>
    <col min="14346" max="14592" width="8.7265625" style="346"/>
    <col min="14593" max="14593" width="3.7265625" style="346" customWidth="1"/>
    <col min="14594" max="14594" width="20.36328125" style="346" customWidth="1"/>
    <col min="14595" max="14595" width="3.90625" style="346" bestFit="1" customWidth="1"/>
    <col min="14596" max="14599" width="16.36328125" style="346" customWidth="1"/>
    <col min="14600" max="14600" width="3.7265625" style="346" customWidth="1"/>
    <col min="14601" max="14601" width="2.453125" style="346" customWidth="1"/>
    <col min="14602" max="14848" width="8.7265625" style="346"/>
    <col min="14849" max="14849" width="3.7265625" style="346" customWidth="1"/>
    <col min="14850" max="14850" width="20.36328125" style="346" customWidth="1"/>
    <col min="14851" max="14851" width="3.90625" style="346" bestFit="1" customWidth="1"/>
    <col min="14852" max="14855" width="16.36328125" style="346" customWidth="1"/>
    <col min="14856" max="14856" width="3.7265625" style="346" customWidth="1"/>
    <col min="14857" max="14857" width="2.453125" style="346" customWidth="1"/>
    <col min="14858" max="15104" width="8.7265625" style="346"/>
    <col min="15105" max="15105" width="3.7265625" style="346" customWidth="1"/>
    <col min="15106" max="15106" width="20.36328125" style="346" customWidth="1"/>
    <col min="15107" max="15107" width="3.90625" style="346" bestFit="1" customWidth="1"/>
    <col min="15108" max="15111" width="16.36328125" style="346" customWidth="1"/>
    <col min="15112" max="15112" width="3.7265625" style="346" customWidth="1"/>
    <col min="15113" max="15113" width="2.453125" style="346" customWidth="1"/>
    <col min="15114" max="15360" width="8.7265625" style="346"/>
    <col min="15361" max="15361" width="3.7265625" style="346" customWidth="1"/>
    <col min="15362" max="15362" width="20.36328125" style="346" customWidth="1"/>
    <col min="15363" max="15363" width="3.90625" style="346" bestFit="1" customWidth="1"/>
    <col min="15364" max="15367" width="16.36328125" style="346" customWidth="1"/>
    <col min="15368" max="15368" width="3.7265625" style="346" customWidth="1"/>
    <col min="15369" max="15369" width="2.453125" style="346" customWidth="1"/>
    <col min="15370" max="15616" width="8.7265625" style="346"/>
    <col min="15617" max="15617" width="3.7265625" style="346" customWidth="1"/>
    <col min="15618" max="15618" width="20.36328125" style="346" customWidth="1"/>
    <col min="15619" max="15619" width="3.90625" style="346" bestFit="1" customWidth="1"/>
    <col min="15620" max="15623" width="16.36328125" style="346" customWidth="1"/>
    <col min="15624" max="15624" width="3.7265625" style="346" customWidth="1"/>
    <col min="15625" max="15625" width="2.453125" style="346" customWidth="1"/>
    <col min="15626" max="15872" width="8.7265625" style="346"/>
    <col min="15873" max="15873" width="3.7265625" style="346" customWidth="1"/>
    <col min="15874" max="15874" width="20.36328125" style="346" customWidth="1"/>
    <col min="15875" max="15875" width="3.90625" style="346" bestFit="1" customWidth="1"/>
    <col min="15876" max="15879" width="16.36328125" style="346" customWidth="1"/>
    <col min="15880" max="15880" width="3.7265625" style="346" customWidth="1"/>
    <col min="15881" max="15881" width="2.453125" style="346" customWidth="1"/>
    <col min="15882" max="16128" width="8.7265625" style="346"/>
    <col min="16129" max="16129" width="3.7265625" style="346" customWidth="1"/>
    <col min="16130" max="16130" width="20.36328125" style="346" customWidth="1"/>
    <col min="16131" max="16131" width="3.90625" style="346" bestFit="1" customWidth="1"/>
    <col min="16132" max="16135" width="16.36328125" style="346" customWidth="1"/>
    <col min="16136" max="16136" width="3.7265625" style="346" customWidth="1"/>
    <col min="16137" max="16137" width="2.453125" style="346" customWidth="1"/>
    <col min="16138" max="16384" width="8.7265625" style="346"/>
  </cols>
  <sheetData>
    <row r="1" spans="1:15" ht="14">
      <c r="A1" s="801" t="s">
        <v>1020</v>
      </c>
    </row>
    <row r="2" spans="1:15" ht="16.5">
      <c r="A2" s="441"/>
      <c r="H2" s="1138" t="s">
        <v>361</v>
      </c>
    </row>
    <row r="3" spans="1:15" ht="16.5">
      <c r="A3" s="1151"/>
      <c r="B3" s="2626" t="s">
        <v>506</v>
      </c>
      <c r="C3" s="2626"/>
      <c r="D3" s="2626"/>
      <c r="E3" s="2626"/>
      <c r="F3" s="2626"/>
      <c r="G3" s="2626"/>
      <c r="H3" s="2626"/>
    </row>
    <row r="4" spans="1:15" ht="16.5">
      <c r="A4" s="1139"/>
      <c r="B4" s="1139"/>
      <c r="C4" s="1139"/>
      <c r="D4" s="1139"/>
      <c r="E4" s="1139"/>
      <c r="F4" s="1139"/>
      <c r="G4" s="1139"/>
      <c r="O4" s="1152"/>
    </row>
    <row r="5" spans="1:15" ht="30" customHeight="1">
      <c r="A5" s="1139"/>
      <c r="B5" s="1137" t="s">
        <v>153</v>
      </c>
      <c r="C5" s="1344"/>
      <c r="D5" s="1345"/>
      <c r="E5" s="1345"/>
      <c r="F5" s="1345"/>
      <c r="G5" s="1345"/>
      <c r="H5" s="1346"/>
    </row>
    <row r="6" spans="1:15" ht="30" customHeight="1">
      <c r="B6" s="1153" t="s">
        <v>73</v>
      </c>
      <c r="C6" s="1188" t="s">
        <v>249</v>
      </c>
      <c r="D6" s="1189"/>
      <c r="E6" s="1189"/>
      <c r="F6" s="1189"/>
      <c r="G6" s="1189"/>
      <c r="H6" s="1190"/>
      <c r="I6" s="1154"/>
    </row>
    <row r="7" spans="1:15" ht="45" customHeight="1">
      <c r="B7" s="2627" t="s">
        <v>505</v>
      </c>
      <c r="C7" s="1137">
        <v>1</v>
      </c>
      <c r="D7" s="2629" t="s">
        <v>504</v>
      </c>
      <c r="E7" s="2629"/>
      <c r="F7" s="1194"/>
      <c r="G7" s="1194"/>
      <c r="H7" s="1194"/>
    </row>
    <row r="8" spans="1:15" ht="45" customHeight="1">
      <c r="B8" s="2628"/>
      <c r="C8" s="1137">
        <v>2</v>
      </c>
      <c r="D8" s="2630" t="s">
        <v>503</v>
      </c>
      <c r="E8" s="2631"/>
      <c r="F8" s="1194"/>
      <c r="G8" s="1194"/>
      <c r="H8" s="1194"/>
    </row>
    <row r="9" spans="1:15">
      <c r="B9" s="346" t="s">
        <v>225</v>
      </c>
    </row>
    <row r="10" spans="1:15">
      <c r="B10" s="2625" t="s">
        <v>502</v>
      </c>
      <c r="C10" s="2625"/>
      <c r="D10" s="2625"/>
      <c r="E10" s="2625"/>
      <c r="F10" s="2625"/>
      <c r="G10" s="2625"/>
      <c r="H10" s="2625"/>
    </row>
  </sheetData>
  <mergeCells count="9">
    <mergeCell ref="B10:H10"/>
    <mergeCell ref="B3:H3"/>
    <mergeCell ref="C5:H5"/>
    <mergeCell ref="C6:H6"/>
    <mergeCell ref="B7:B8"/>
    <mergeCell ref="D7:E7"/>
    <mergeCell ref="F7:H7"/>
    <mergeCell ref="D8:E8"/>
    <mergeCell ref="F8:H8"/>
  </mergeCells>
  <phoneticPr fontId="4"/>
  <printOptions horizontalCentered="1"/>
  <pageMargins left="0.70866141732283472" right="0.70866141732283472" top="0.74803149606299213" bottom="0.74803149606299213" header="0.31496062992125984" footer="0.31496062992125984"/>
  <pageSetup paperSize="9" orientation="landscape" r:id="rId1"/>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47B6B-FFD1-4FF5-9D27-9B963B3FE05A}">
  <sheetPr>
    <tabColor theme="4"/>
  </sheetPr>
  <dimension ref="A1:AO36"/>
  <sheetViews>
    <sheetView view="pageBreakPreview" zoomScaleSheetLayoutView="100" workbookViewId="0">
      <selection activeCell="B1" sqref="B1"/>
    </sheetView>
  </sheetViews>
  <sheetFormatPr defaultColWidth="9.36328125" defaultRowHeight="21" customHeight="1"/>
  <cols>
    <col min="1" max="18" width="2.81640625" style="257" customWidth="1"/>
    <col min="19" max="34" width="3.08984375" style="257" customWidth="1"/>
    <col min="35" max="39" width="2.81640625" style="257" customWidth="1"/>
    <col min="40" max="40" width="2.7265625" style="257" customWidth="1"/>
    <col min="41" max="41" width="9.81640625" style="257" customWidth="1"/>
    <col min="42" max="42" width="2.7265625" style="257" customWidth="1"/>
    <col min="43" max="16384" width="9.36328125" style="257"/>
  </cols>
  <sheetData>
    <row r="1" spans="1:41" ht="20.149999999999999" customHeight="1">
      <c r="B1" s="257" t="s">
        <v>1048</v>
      </c>
    </row>
    <row r="2" spans="1:41" ht="20.149999999999999" customHeight="1">
      <c r="AD2" s="2632" t="s">
        <v>1021</v>
      </c>
      <c r="AE2" s="2632"/>
      <c r="AF2" s="2632"/>
      <c r="AG2" s="2632"/>
      <c r="AH2" s="2632"/>
      <c r="AI2" s="2632"/>
      <c r="AJ2" s="2632"/>
      <c r="AK2" s="2632"/>
      <c r="AL2" s="2632"/>
    </row>
    <row r="3" spans="1:41" ht="20.149999999999999" customHeight="1"/>
    <row r="4" spans="1:41" ht="20.149999999999999" customHeight="1">
      <c r="B4" s="2633" t="s">
        <v>1022</v>
      </c>
      <c r="C4" s="2633"/>
      <c r="D4" s="2633"/>
      <c r="E4" s="2633"/>
      <c r="F4" s="2633"/>
      <c r="G4" s="2633"/>
      <c r="H4" s="2633"/>
      <c r="I4" s="2633"/>
      <c r="J4" s="2633"/>
      <c r="K4" s="2633"/>
      <c r="L4" s="2633"/>
      <c r="M4" s="2633"/>
      <c r="N4" s="2633"/>
      <c r="O4" s="2633"/>
      <c r="P4" s="2633"/>
      <c r="Q4" s="2633"/>
      <c r="R4" s="2633"/>
      <c r="S4" s="2633"/>
      <c r="T4" s="2633"/>
      <c r="U4" s="2633"/>
      <c r="V4" s="2633"/>
      <c r="W4" s="2633"/>
      <c r="X4" s="2633"/>
      <c r="Y4" s="2633"/>
      <c r="Z4" s="2633"/>
      <c r="AA4" s="2633"/>
      <c r="AB4" s="2633"/>
      <c r="AC4" s="2633"/>
      <c r="AD4" s="2633"/>
      <c r="AE4" s="2633"/>
      <c r="AF4" s="2633"/>
      <c r="AG4" s="2633"/>
      <c r="AH4" s="2633"/>
      <c r="AI4" s="2633"/>
      <c r="AJ4" s="2633"/>
      <c r="AK4" s="2633"/>
      <c r="AL4" s="2633"/>
    </row>
    <row r="5" spans="1:41" s="442" customFormat="1" ht="20.149999999999999" customHeight="1">
      <c r="A5" s="847"/>
      <c r="B5" s="444"/>
      <c r="C5" s="444"/>
      <c r="D5" s="444"/>
      <c r="E5" s="444"/>
      <c r="F5" s="444"/>
      <c r="G5" s="444"/>
      <c r="H5" s="444"/>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row>
    <row r="6" spans="1:41" s="442" customFormat="1" ht="29.25" customHeight="1">
      <c r="A6" s="847"/>
      <c r="B6" s="2634" t="s">
        <v>1023</v>
      </c>
      <c r="C6" s="2634"/>
      <c r="D6" s="2634"/>
      <c r="E6" s="2634"/>
      <c r="F6" s="2634"/>
      <c r="G6" s="2634"/>
      <c r="H6" s="2634"/>
      <c r="I6" s="2634"/>
      <c r="J6" s="2634"/>
      <c r="K6" s="2634"/>
      <c r="L6" s="2635"/>
      <c r="M6" s="2635"/>
      <c r="N6" s="2635"/>
      <c r="O6" s="2635"/>
      <c r="P6" s="2635"/>
      <c r="Q6" s="2635"/>
      <c r="R6" s="2635"/>
      <c r="S6" s="2635"/>
      <c r="T6" s="2635"/>
      <c r="U6" s="2635"/>
      <c r="V6" s="2635"/>
      <c r="W6" s="2635"/>
      <c r="X6" s="2635"/>
      <c r="Y6" s="2635"/>
      <c r="Z6" s="2635"/>
      <c r="AA6" s="2635"/>
      <c r="AB6" s="2635"/>
      <c r="AC6" s="2635"/>
      <c r="AD6" s="2635"/>
      <c r="AE6" s="2635"/>
      <c r="AF6" s="2635"/>
      <c r="AG6" s="2635"/>
      <c r="AH6" s="2635"/>
      <c r="AI6" s="2635"/>
      <c r="AJ6" s="2635"/>
      <c r="AK6" s="2635"/>
      <c r="AL6" s="2635"/>
    </row>
    <row r="7" spans="1:41" s="442" customFormat="1" ht="31.5" customHeight="1">
      <c r="A7" s="847"/>
      <c r="B7" s="2634" t="s">
        <v>1024</v>
      </c>
      <c r="C7" s="2634"/>
      <c r="D7" s="2634"/>
      <c r="E7" s="2634"/>
      <c r="F7" s="2634"/>
      <c r="G7" s="2634"/>
      <c r="H7" s="2634"/>
      <c r="I7" s="2634"/>
      <c r="J7" s="2634"/>
      <c r="K7" s="2634"/>
      <c r="L7" s="2636"/>
      <c r="M7" s="2636"/>
      <c r="N7" s="2636"/>
      <c r="O7" s="2636"/>
      <c r="P7" s="2636"/>
      <c r="Q7" s="2636"/>
      <c r="R7" s="2636"/>
      <c r="S7" s="2636"/>
      <c r="T7" s="2636"/>
      <c r="U7" s="2636"/>
      <c r="V7" s="2636"/>
      <c r="W7" s="2636"/>
      <c r="X7" s="2636"/>
      <c r="Y7" s="2636"/>
      <c r="Z7" s="2636"/>
      <c r="AA7" s="2637" t="s">
        <v>1025</v>
      </c>
      <c r="AB7" s="2637"/>
      <c r="AC7" s="2637"/>
      <c r="AD7" s="2637"/>
      <c r="AE7" s="2637"/>
      <c r="AF7" s="2637"/>
      <c r="AG7" s="2637"/>
      <c r="AH7" s="2637"/>
      <c r="AI7" s="2638" t="s">
        <v>1026</v>
      </c>
      <c r="AJ7" s="2638"/>
      <c r="AK7" s="2638"/>
      <c r="AL7" s="2638"/>
    </row>
    <row r="8" spans="1:41" s="442" customFormat="1" ht="29.25" customHeight="1">
      <c r="B8" s="2639" t="s">
        <v>1027</v>
      </c>
      <c r="C8" s="2639"/>
      <c r="D8" s="2639"/>
      <c r="E8" s="2639"/>
      <c r="F8" s="2639"/>
      <c r="G8" s="2639"/>
      <c r="H8" s="2639"/>
      <c r="I8" s="2639"/>
      <c r="J8" s="2639"/>
      <c r="K8" s="2639"/>
      <c r="L8" s="2635" t="s">
        <v>1028</v>
      </c>
      <c r="M8" s="2635"/>
      <c r="N8" s="2635"/>
      <c r="O8" s="2635"/>
      <c r="P8" s="2635"/>
      <c r="Q8" s="2635"/>
      <c r="R8" s="2635"/>
      <c r="S8" s="2635"/>
      <c r="T8" s="2635"/>
      <c r="U8" s="2635"/>
      <c r="V8" s="2635"/>
      <c r="W8" s="2635"/>
      <c r="X8" s="2635"/>
      <c r="Y8" s="2635"/>
      <c r="Z8" s="2635"/>
      <c r="AA8" s="2635"/>
      <c r="AB8" s="2635"/>
      <c r="AC8" s="2635"/>
      <c r="AD8" s="2635"/>
      <c r="AE8" s="2635"/>
      <c r="AF8" s="2635"/>
      <c r="AG8" s="2635"/>
      <c r="AH8" s="2635"/>
      <c r="AI8" s="2635"/>
      <c r="AJ8" s="2635"/>
      <c r="AK8" s="2635"/>
      <c r="AL8" s="2635"/>
    </row>
    <row r="9" spans="1:41" ht="12.75" customHeight="1" thickBot="1">
      <c r="B9" s="848"/>
      <c r="C9" s="848"/>
      <c r="D9" s="848"/>
      <c r="E9" s="848"/>
      <c r="F9" s="848"/>
      <c r="G9" s="848"/>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row>
    <row r="10" spans="1:41" ht="21" customHeight="1">
      <c r="B10" s="2640" t="s">
        <v>1029</v>
      </c>
      <c r="C10" s="2641"/>
      <c r="D10" s="2641"/>
      <c r="E10" s="2641"/>
      <c r="F10" s="2641"/>
      <c r="G10" s="2641"/>
      <c r="H10" s="2641"/>
      <c r="I10" s="2641"/>
      <c r="J10" s="2641"/>
      <c r="K10" s="2641"/>
      <c r="L10" s="2641"/>
      <c r="M10" s="2641"/>
      <c r="N10" s="2641"/>
      <c r="O10" s="2641"/>
      <c r="P10" s="2641"/>
      <c r="Q10" s="2641"/>
      <c r="R10" s="2641"/>
      <c r="S10" s="2641"/>
      <c r="T10" s="2641"/>
      <c r="U10" s="2641"/>
      <c r="V10" s="2641"/>
      <c r="W10" s="2641"/>
      <c r="X10" s="2641"/>
      <c r="Y10" s="2641"/>
      <c r="Z10" s="2641"/>
      <c r="AA10" s="2641"/>
      <c r="AB10" s="2641"/>
      <c r="AC10" s="2641"/>
      <c r="AD10" s="2641"/>
      <c r="AE10" s="2641"/>
      <c r="AF10" s="2641"/>
      <c r="AG10" s="2641"/>
      <c r="AH10" s="2641"/>
      <c r="AI10" s="2641"/>
      <c r="AJ10" s="2641"/>
      <c r="AK10" s="2641"/>
      <c r="AL10" s="2642"/>
    </row>
    <row r="11" spans="1:41" ht="27.75" customHeight="1">
      <c r="B11" s="2643" t="s">
        <v>1030</v>
      </c>
      <c r="C11" s="2644"/>
      <c r="D11" s="2644"/>
      <c r="E11" s="2644"/>
      <c r="F11" s="2644"/>
      <c r="G11" s="2644"/>
      <c r="H11" s="2644"/>
      <c r="I11" s="2644"/>
      <c r="J11" s="2644"/>
      <c r="K11" s="2644"/>
      <c r="L11" s="2644"/>
      <c r="M11" s="2644"/>
      <c r="N11" s="2644"/>
      <c r="O11" s="2644"/>
      <c r="P11" s="2644"/>
      <c r="Q11" s="2644"/>
      <c r="R11" s="2644"/>
      <c r="S11" s="2645"/>
      <c r="T11" s="2645"/>
      <c r="U11" s="2645"/>
      <c r="V11" s="2645"/>
      <c r="W11" s="2645"/>
      <c r="X11" s="2645"/>
      <c r="Y11" s="2645"/>
      <c r="Z11" s="2645"/>
      <c r="AA11" s="2645"/>
      <c r="AB11" s="2645"/>
      <c r="AC11" s="2645"/>
      <c r="AD11" s="2645"/>
      <c r="AE11" s="849" t="s">
        <v>1031</v>
      </c>
      <c r="AF11" s="850"/>
      <c r="AG11" s="2646"/>
      <c r="AH11" s="2646"/>
      <c r="AI11" s="2646"/>
      <c r="AJ11" s="2646"/>
      <c r="AK11" s="2646"/>
      <c r="AL11" s="2647"/>
      <c r="AO11" s="851"/>
    </row>
    <row r="12" spans="1:41" ht="27.75" customHeight="1" thickBot="1">
      <c r="B12" s="852"/>
      <c r="C12" s="2653" t="s">
        <v>1032</v>
      </c>
      <c r="D12" s="2653"/>
      <c r="E12" s="2653"/>
      <c r="F12" s="2653"/>
      <c r="G12" s="2653"/>
      <c r="H12" s="2653"/>
      <c r="I12" s="2653"/>
      <c r="J12" s="2653"/>
      <c r="K12" s="2653"/>
      <c r="L12" s="2653"/>
      <c r="M12" s="2653"/>
      <c r="N12" s="2653"/>
      <c r="O12" s="2653"/>
      <c r="P12" s="2653"/>
      <c r="Q12" s="2653"/>
      <c r="R12" s="2653"/>
      <c r="S12" s="2650">
        <f>ROUNDUP(S11*30%,1)</f>
        <v>0</v>
      </c>
      <c r="T12" s="2650"/>
      <c r="U12" s="2650"/>
      <c r="V12" s="2650"/>
      <c r="W12" s="2650"/>
      <c r="X12" s="2650"/>
      <c r="Y12" s="2650"/>
      <c r="Z12" s="2650"/>
      <c r="AA12" s="2650"/>
      <c r="AB12" s="2650"/>
      <c r="AC12" s="2650"/>
      <c r="AD12" s="2650"/>
      <c r="AE12" s="853" t="s">
        <v>1031</v>
      </c>
      <c r="AF12" s="853"/>
      <c r="AG12" s="2651"/>
      <c r="AH12" s="2651"/>
      <c r="AI12" s="2651"/>
      <c r="AJ12" s="2651"/>
      <c r="AK12" s="2651"/>
      <c r="AL12" s="2652"/>
    </row>
    <row r="13" spans="1:41" ht="27.75" customHeight="1" thickTop="1">
      <c r="B13" s="2654" t="s">
        <v>1033</v>
      </c>
      <c r="C13" s="2655"/>
      <c r="D13" s="2655"/>
      <c r="E13" s="2655"/>
      <c r="F13" s="2655"/>
      <c r="G13" s="2655"/>
      <c r="H13" s="2655"/>
      <c r="I13" s="2655"/>
      <c r="J13" s="2655"/>
      <c r="K13" s="2655"/>
      <c r="L13" s="2655"/>
      <c r="M13" s="2655"/>
      <c r="N13" s="2655"/>
      <c r="O13" s="2655"/>
      <c r="P13" s="2655"/>
      <c r="Q13" s="2655"/>
      <c r="R13" s="2655"/>
      <c r="S13" s="2656" t="e">
        <f>ROUNDUP(AG14/AG15,1)</f>
        <v>#DIV/0!</v>
      </c>
      <c r="T13" s="2656"/>
      <c r="U13" s="2656"/>
      <c r="V13" s="2656"/>
      <c r="W13" s="2656"/>
      <c r="X13" s="2656"/>
      <c r="Y13" s="2656"/>
      <c r="Z13" s="2656"/>
      <c r="AA13" s="2656"/>
      <c r="AB13" s="2656"/>
      <c r="AC13" s="2656"/>
      <c r="AD13" s="2656"/>
      <c r="AE13" s="854" t="s">
        <v>1031</v>
      </c>
      <c r="AF13" s="854"/>
      <c r="AG13" s="2657" t="s">
        <v>1034</v>
      </c>
      <c r="AH13" s="2657"/>
      <c r="AI13" s="2657"/>
      <c r="AJ13" s="2657"/>
      <c r="AK13" s="2657"/>
      <c r="AL13" s="2658"/>
    </row>
    <row r="14" spans="1:41" ht="27.75" customHeight="1">
      <c r="B14" s="2659" t="s">
        <v>1035</v>
      </c>
      <c r="C14" s="2660"/>
      <c r="D14" s="2660"/>
      <c r="E14" s="2660"/>
      <c r="F14" s="2660"/>
      <c r="G14" s="2660"/>
      <c r="H14" s="2660"/>
      <c r="I14" s="2660"/>
      <c r="J14" s="2660"/>
      <c r="K14" s="2660"/>
      <c r="L14" s="2660"/>
      <c r="M14" s="2660"/>
      <c r="N14" s="2660"/>
      <c r="O14" s="2660"/>
      <c r="P14" s="2660"/>
      <c r="Q14" s="2660"/>
      <c r="R14" s="2660"/>
      <c r="S14" s="2660"/>
      <c r="T14" s="2660"/>
      <c r="U14" s="2660"/>
      <c r="V14" s="2660"/>
      <c r="W14" s="2660"/>
      <c r="X14" s="2660"/>
      <c r="Y14" s="2660"/>
      <c r="Z14" s="2660"/>
      <c r="AA14" s="2660"/>
      <c r="AB14" s="2660"/>
      <c r="AC14" s="2660"/>
      <c r="AD14" s="2660"/>
      <c r="AE14" s="2660"/>
      <c r="AF14" s="2661"/>
      <c r="AG14" s="2662"/>
      <c r="AH14" s="2662"/>
      <c r="AI14" s="2662"/>
      <c r="AJ14" s="2662"/>
      <c r="AK14" s="2662"/>
      <c r="AL14" s="2663"/>
    </row>
    <row r="15" spans="1:41" ht="27.75" customHeight="1" thickBot="1">
      <c r="B15" s="2664" t="s">
        <v>1036</v>
      </c>
      <c r="C15" s="2665"/>
      <c r="D15" s="2665"/>
      <c r="E15" s="2665"/>
      <c r="F15" s="2665"/>
      <c r="G15" s="2665"/>
      <c r="H15" s="2665"/>
      <c r="I15" s="2665"/>
      <c r="J15" s="2665"/>
      <c r="K15" s="2665"/>
      <c r="L15" s="2665"/>
      <c r="M15" s="2665"/>
      <c r="N15" s="2665"/>
      <c r="O15" s="2665"/>
      <c r="P15" s="2665"/>
      <c r="Q15" s="2665"/>
      <c r="R15" s="2665"/>
      <c r="S15" s="2665"/>
      <c r="T15" s="2665"/>
      <c r="U15" s="2665"/>
      <c r="V15" s="2665"/>
      <c r="W15" s="2665"/>
      <c r="X15" s="2665"/>
      <c r="Y15" s="2665"/>
      <c r="Z15" s="2665"/>
      <c r="AA15" s="2665"/>
      <c r="AB15" s="2665"/>
      <c r="AC15" s="2665"/>
      <c r="AD15" s="2665"/>
      <c r="AE15" s="2665"/>
      <c r="AF15" s="2666"/>
      <c r="AG15" s="2667"/>
      <c r="AH15" s="2667"/>
      <c r="AI15" s="2667"/>
      <c r="AJ15" s="2667"/>
      <c r="AK15" s="2667"/>
      <c r="AL15" s="2668"/>
    </row>
    <row r="16" spans="1:41" ht="12.75" customHeight="1" thickBot="1">
      <c r="B16" s="855"/>
      <c r="C16" s="856"/>
      <c r="D16" s="856"/>
      <c r="E16" s="856"/>
      <c r="F16" s="856"/>
      <c r="G16" s="856"/>
      <c r="H16" s="856"/>
      <c r="I16" s="856"/>
      <c r="J16" s="856"/>
      <c r="K16" s="856"/>
      <c r="L16" s="856"/>
      <c r="M16" s="856"/>
      <c r="N16" s="856"/>
      <c r="O16" s="856"/>
      <c r="P16" s="856"/>
      <c r="Q16" s="856"/>
      <c r="R16" s="856"/>
      <c r="S16" s="856"/>
      <c r="T16" s="856"/>
      <c r="U16" s="856"/>
      <c r="V16" s="856"/>
      <c r="W16" s="856"/>
      <c r="X16" s="856"/>
      <c r="Y16" s="856"/>
      <c r="Z16" s="856"/>
      <c r="AA16" s="856"/>
      <c r="AB16" s="856"/>
      <c r="AC16" s="856"/>
      <c r="AD16" s="856"/>
      <c r="AE16" s="856"/>
      <c r="AF16" s="856"/>
      <c r="AG16" s="856"/>
      <c r="AH16" s="856"/>
      <c r="AI16" s="856"/>
      <c r="AJ16" s="856"/>
      <c r="AK16" s="856"/>
      <c r="AL16" s="856"/>
    </row>
    <row r="17" spans="1:39" ht="21" customHeight="1">
      <c r="B17" s="2640" t="s">
        <v>1037</v>
      </c>
      <c r="C17" s="2641"/>
      <c r="D17" s="2641"/>
      <c r="E17" s="2641"/>
      <c r="F17" s="2641"/>
      <c r="G17" s="2641"/>
      <c r="H17" s="2641"/>
      <c r="I17" s="2641"/>
      <c r="J17" s="2641"/>
      <c r="K17" s="2641"/>
      <c r="L17" s="2641"/>
      <c r="M17" s="2641"/>
      <c r="N17" s="2641"/>
      <c r="O17" s="2641"/>
      <c r="P17" s="2641"/>
      <c r="Q17" s="2641"/>
      <c r="R17" s="2641"/>
      <c r="S17" s="2641"/>
      <c r="T17" s="2641"/>
      <c r="U17" s="2641"/>
      <c r="V17" s="2641"/>
      <c r="W17" s="2641"/>
      <c r="X17" s="2641"/>
      <c r="Y17" s="2641"/>
      <c r="Z17" s="2641"/>
      <c r="AA17" s="2641"/>
      <c r="AB17" s="2641"/>
      <c r="AC17" s="2641"/>
      <c r="AD17" s="2641"/>
      <c r="AE17" s="2641"/>
      <c r="AF17" s="2641"/>
      <c r="AG17" s="2641"/>
      <c r="AH17" s="2641"/>
      <c r="AI17" s="2641"/>
      <c r="AJ17" s="2641"/>
      <c r="AK17" s="2641"/>
      <c r="AL17" s="2642"/>
    </row>
    <row r="18" spans="1:39" ht="27.75" customHeight="1" thickBot="1">
      <c r="B18" s="2648" t="s">
        <v>1038</v>
      </c>
      <c r="C18" s="2649"/>
      <c r="D18" s="2649"/>
      <c r="E18" s="2649"/>
      <c r="F18" s="2649"/>
      <c r="G18" s="2649"/>
      <c r="H18" s="2649"/>
      <c r="I18" s="2649"/>
      <c r="J18" s="2649"/>
      <c r="K18" s="2649"/>
      <c r="L18" s="2649"/>
      <c r="M18" s="2649"/>
      <c r="N18" s="2649"/>
      <c r="O18" s="2649"/>
      <c r="P18" s="2649"/>
      <c r="Q18" s="2649"/>
      <c r="R18" s="2649"/>
      <c r="S18" s="2650">
        <f>ROUNDUP(S11/50,1)</f>
        <v>0</v>
      </c>
      <c r="T18" s="2650"/>
      <c r="U18" s="2650"/>
      <c r="V18" s="2650"/>
      <c r="W18" s="2650"/>
      <c r="X18" s="2650"/>
      <c r="Y18" s="2650"/>
      <c r="Z18" s="2650"/>
      <c r="AA18" s="2650"/>
      <c r="AB18" s="2650"/>
      <c r="AC18" s="2650"/>
      <c r="AD18" s="2650"/>
      <c r="AE18" s="857" t="s">
        <v>1031</v>
      </c>
      <c r="AF18" s="858"/>
      <c r="AG18" s="2651"/>
      <c r="AH18" s="2651"/>
      <c r="AI18" s="2651"/>
      <c r="AJ18" s="2651"/>
      <c r="AK18" s="2651"/>
      <c r="AL18" s="2652"/>
    </row>
    <row r="19" spans="1:39" ht="27.75" customHeight="1" thickTop="1" thickBot="1">
      <c r="B19" s="2669" t="s">
        <v>1039</v>
      </c>
      <c r="C19" s="2670"/>
      <c r="D19" s="2670"/>
      <c r="E19" s="2670"/>
      <c r="F19" s="2670"/>
      <c r="G19" s="2670"/>
      <c r="H19" s="2670"/>
      <c r="I19" s="2670"/>
      <c r="J19" s="2670"/>
      <c r="K19" s="2670"/>
      <c r="L19" s="2670"/>
      <c r="M19" s="2670"/>
      <c r="N19" s="2670"/>
      <c r="O19" s="2670"/>
      <c r="P19" s="2670"/>
      <c r="Q19" s="2670"/>
      <c r="R19" s="2670"/>
      <c r="S19" s="2671"/>
      <c r="T19" s="2671"/>
      <c r="U19" s="2671"/>
      <c r="V19" s="2671"/>
      <c r="W19" s="2671"/>
      <c r="X19" s="2671"/>
      <c r="Y19" s="2671"/>
      <c r="Z19" s="2671"/>
      <c r="AA19" s="2671"/>
      <c r="AB19" s="2671"/>
      <c r="AC19" s="2671"/>
      <c r="AD19" s="2671"/>
      <c r="AE19" s="859" t="s">
        <v>1031</v>
      </c>
      <c r="AF19" s="860"/>
      <c r="AG19" s="2672"/>
      <c r="AH19" s="2672"/>
      <c r="AI19" s="2672"/>
      <c r="AJ19" s="2672"/>
      <c r="AK19" s="2672"/>
      <c r="AL19" s="2673"/>
    </row>
    <row r="20" spans="1:39" ht="12.75" customHeight="1" thickBot="1">
      <c r="A20" s="563"/>
      <c r="B20" s="861"/>
      <c r="C20" s="861"/>
      <c r="D20" s="861"/>
      <c r="E20" s="861"/>
      <c r="F20" s="861"/>
      <c r="G20" s="861"/>
      <c r="H20" s="861"/>
      <c r="I20" s="861"/>
      <c r="J20" s="861"/>
      <c r="K20" s="861"/>
      <c r="L20" s="861"/>
      <c r="M20" s="861"/>
      <c r="N20" s="861"/>
      <c r="O20" s="861"/>
      <c r="P20" s="861"/>
      <c r="Q20" s="861"/>
      <c r="R20" s="861"/>
      <c r="S20" s="862"/>
      <c r="T20" s="862"/>
      <c r="U20" s="862"/>
      <c r="V20" s="862"/>
      <c r="W20" s="862"/>
      <c r="X20" s="862"/>
      <c r="Y20" s="862"/>
      <c r="Z20" s="862"/>
      <c r="AA20" s="862"/>
      <c r="AB20" s="862"/>
      <c r="AC20" s="862"/>
      <c r="AD20" s="862"/>
      <c r="AE20" s="863"/>
      <c r="AF20" s="863"/>
      <c r="AG20" s="864"/>
      <c r="AH20" s="864"/>
      <c r="AI20" s="864"/>
      <c r="AJ20" s="864"/>
      <c r="AK20" s="864"/>
      <c r="AL20" s="864"/>
      <c r="AM20" s="563"/>
    </row>
    <row r="21" spans="1:39" ht="27.75" customHeight="1" thickBot="1">
      <c r="A21" s="563"/>
      <c r="B21" s="2640" t="s">
        <v>1040</v>
      </c>
      <c r="C21" s="2641"/>
      <c r="D21" s="2641"/>
      <c r="E21" s="2641"/>
      <c r="F21" s="2641"/>
      <c r="G21" s="2641"/>
      <c r="H21" s="2641"/>
      <c r="I21" s="2641"/>
      <c r="J21" s="2641"/>
      <c r="K21" s="2641"/>
      <c r="L21" s="2641"/>
      <c r="M21" s="2641"/>
      <c r="N21" s="2641"/>
      <c r="O21" s="2641"/>
      <c r="P21" s="2641"/>
      <c r="Q21" s="2641"/>
      <c r="R21" s="2641"/>
      <c r="S21" s="2641"/>
      <c r="T21" s="2641"/>
      <c r="U21" s="2641"/>
      <c r="V21" s="2641"/>
      <c r="W21" s="2641"/>
      <c r="X21" s="2641"/>
      <c r="Y21" s="2641"/>
      <c r="Z21" s="2641"/>
      <c r="AA21" s="2641"/>
      <c r="AB21" s="2641"/>
      <c r="AC21" s="2641"/>
      <c r="AD21" s="2641"/>
      <c r="AE21" s="2641"/>
      <c r="AF21" s="2641"/>
      <c r="AG21" s="2641"/>
      <c r="AH21" s="2641"/>
      <c r="AI21" s="2641"/>
      <c r="AJ21" s="2641"/>
      <c r="AK21" s="2641"/>
      <c r="AL21" s="2642"/>
      <c r="AM21" s="563"/>
    </row>
    <row r="22" spans="1:39" ht="27.75" customHeight="1">
      <c r="B22" s="2674" t="s">
        <v>1041</v>
      </c>
      <c r="C22" s="2675"/>
      <c r="D22" s="2675"/>
      <c r="E22" s="2675"/>
      <c r="F22" s="2675"/>
      <c r="G22" s="2675"/>
      <c r="H22" s="2675"/>
      <c r="I22" s="2675"/>
      <c r="J22" s="2675"/>
      <c r="K22" s="2675"/>
      <c r="L22" s="2675"/>
      <c r="M22" s="2675"/>
      <c r="N22" s="2675"/>
      <c r="O22" s="2675"/>
      <c r="P22" s="2675"/>
      <c r="Q22" s="2675"/>
      <c r="R22" s="2676"/>
      <c r="S22" s="2679" t="s">
        <v>1042</v>
      </c>
      <c r="T22" s="2675"/>
      <c r="U22" s="2675"/>
      <c r="V22" s="2675"/>
      <c r="W22" s="2675"/>
      <c r="X22" s="2675"/>
      <c r="Y22" s="2675"/>
      <c r="Z22" s="2675"/>
      <c r="AA22" s="2675"/>
      <c r="AB22" s="2675"/>
      <c r="AC22" s="2675"/>
      <c r="AD22" s="2675"/>
      <c r="AE22" s="2675"/>
      <c r="AF22" s="2675"/>
      <c r="AG22" s="2675"/>
      <c r="AH22" s="2675"/>
      <c r="AI22" s="2680"/>
      <c r="AJ22" s="2680"/>
      <c r="AK22" s="2680"/>
      <c r="AL22" s="2681"/>
    </row>
    <row r="23" spans="1:39" ht="47.25" customHeight="1">
      <c r="B23" s="2677"/>
      <c r="C23" s="2678"/>
      <c r="D23" s="2678"/>
      <c r="E23" s="2678"/>
      <c r="F23" s="2678"/>
      <c r="G23" s="2678"/>
      <c r="H23" s="2678"/>
      <c r="I23" s="2678"/>
      <c r="J23" s="2678"/>
      <c r="K23" s="2678"/>
      <c r="L23" s="2678"/>
      <c r="M23" s="2678"/>
      <c r="N23" s="2678"/>
      <c r="O23" s="2678"/>
      <c r="P23" s="2678"/>
      <c r="Q23" s="2678"/>
      <c r="R23" s="2678"/>
      <c r="S23" s="2682" t="s">
        <v>1043</v>
      </c>
      <c r="T23" s="2682"/>
      <c r="U23" s="2682"/>
      <c r="V23" s="2682"/>
      <c r="W23" s="2682"/>
      <c r="X23" s="2682"/>
      <c r="Y23" s="2682"/>
      <c r="Z23" s="2682"/>
      <c r="AA23" s="2682"/>
      <c r="AB23" s="2682"/>
      <c r="AC23" s="2682"/>
      <c r="AD23" s="2682"/>
      <c r="AE23" s="2682"/>
      <c r="AF23" s="2682" t="s">
        <v>981</v>
      </c>
      <c r="AG23" s="2682"/>
      <c r="AH23" s="2682"/>
      <c r="AI23" s="2683" t="s">
        <v>982</v>
      </c>
      <c r="AJ23" s="2683"/>
      <c r="AK23" s="2683"/>
      <c r="AL23" s="2684"/>
    </row>
    <row r="24" spans="1:39" ht="27.75" customHeight="1">
      <c r="B24" s="865">
        <v>1</v>
      </c>
      <c r="C24" s="2685"/>
      <c r="D24" s="2685"/>
      <c r="E24" s="2685"/>
      <c r="F24" s="2685"/>
      <c r="G24" s="2685"/>
      <c r="H24" s="2685"/>
      <c r="I24" s="2685"/>
      <c r="J24" s="2685"/>
      <c r="K24" s="2685"/>
      <c r="L24" s="2685"/>
      <c r="M24" s="2685"/>
      <c r="N24" s="2685"/>
      <c r="O24" s="2685"/>
      <c r="P24" s="2685"/>
      <c r="Q24" s="2685"/>
      <c r="R24" s="2685"/>
      <c r="S24" s="2685"/>
      <c r="T24" s="2685"/>
      <c r="U24" s="2685"/>
      <c r="V24" s="2685"/>
      <c r="W24" s="2685"/>
      <c r="X24" s="2685"/>
      <c r="Y24" s="2685"/>
      <c r="Z24" s="2685"/>
      <c r="AA24" s="2685"/>
      <c r="AB24" s="2685"/>
      <c r="AC24" s="2685"/>
      <c r="AD24" s="2685"/>
      <c r="AE24" s="2685"/>
      <c r="AF24" s="2685"/>
      <c r="AG24" s="2685"/>
      <c r="AH24" s="866" t="s">
        <v>983</v>
      </c>
      <c r="AI24" s="2685"/>
      <c r="AJ24" s="2685"/>
      <c r="AK24" s="2685"/>
      <c r="AL24" s="2686"/>
    </row>
    <row r="25" spans="1:39" ht="27.75" customHeight="1">
      <c r="B25" s="865">
        <v>2</v>
      </c>
      <c r="C25" s="2685"/>
      <c r="D25" s="2685"/>
      <c r="E25" s="2685"/>
      <c r="F25" s="2685"/>
      <c r="G25" s="2685"/>
      <c r="H25" s="2685"/>
      <c r="I25" s="2685"/>
      <c r="J25" s="2685"/>
      <c r="K25" s="2685"/>
      <c r="L25" s="2685"/>
      <c r="M25" s="2685"/>
      <c r="N25" s="2685"/>
      <c r="O25" s="2685"/>
      <c r="P25" s="2685"/>
      <c r="Q25" s="2685"/>
      <c r="R25" s="2685"/>
      <c r="S25" s="2685"/>
      <c r="T25" s="2685"/>
      <c r="U25" s="2685"/>
      <c r="V25" s="2685"/>
      <c r="W25" s="2685"/>
      <c r="X25" s="2685"/>
      <c r="Y25" s="2685"/>
      <c r="Z25" s="2685"/>
      <c r="AA25" s="2685"/>
      <c r="AB25" s="2685"/>
      <c r="AC25" s="2685"/>
      <c r="AD25" s="2685"/>
      <c r="AE25" s="2685"/>
      <c r="AF25" s="2685"/>
      <c r="AG25" s="2685"/>
      <c r="AH25" s="866" t="s">
        <v>983</v>
      </c>
      <c r="AI25" s="2685"/>
      <c r="AJ25" s="2685"/>
      <c r="AK25" s="2685"/>
      <c r="AL25" s="2686"/>
    </row>
    <row r="26" spans="1:39" ht="27.75" customHeight="1">
      <c r="B26" s="865">
        <v>3</v>
      </c>
      <c r="C26" s="2685"/>
      <c r="D26" s="2685"/>
      <c r="E26" s="2685"/>
      <c r="F26" s="2685"/>
      <c r="G26" s="2685"/>
      <c r="H26" s="2685"/>
      <c r="I26" s="2685"/>
      <c r="J26" s="2685"/>
      <c r="K26" s="2685"/>
      <c r="L26" s="2685"/>
      <c r="M26" s="2685"/>
      <c r="N26" s="2685"/>
      <c r="O26" s="2685"/>
      <c r="P26" s="2685"/>
      <c r="Q26" s="2685"/>
      <c r="R26" s="2685"/>
      <c r="S26" s="2685"/>
      <c r="T26" s="2685"/>
      <c r="U26" s="2685"/>
      <c r="V26" s="2685"/>
      <c r="W26" s="2685"/>
      <c r="X26" s="2685"/>
      <c r="Y26" s="2685"/>
      <c r="Z26" s="2685"/>
      <c r="AA26" s="2685"/>
      <c r="AB26" s="2685"/>
      <c r="AC26" s="2685"/>
      <c r="AD26" s="2685"/>
      <c r="AE26" s="2685"/>
      <c r="AF26" s="2685"/>
      <c r="AG26" s="2685"/>
      <c r="AH26" s="866" t="s">
        <v>983</v>
      </c>
      <c r="AI26" s="2685"/>
      <c r="AJ26" s="2685"/>
      <c r="AK26" s="2685"/>
      <c r="AL26" s="2686"/>
    </row>
    <row r="27" spans="1:39" ht="27.75" customHeight="1" thickBot="1">
      <c r="B27" s="867">
        <v>4</v>
      </c>
      <c r="C27" s="2688"/>
      <c r="D27" s="2688"/>
      <c r="E27" s="2688"/>
      <c r="F27" s="2688"/>
      <c r="G27" s="2688"/>
      <c r="H27" s="2688"/>
      <c r="I27" s="2688"/>
      <c r="J27" s="2688"/>
      <c r="K27" s="2688"/>
      <c r="L27" s="2688"/>
      <c r="M27" s="2688"/>
      <c r="N27" s="2688"/>
      <c r="O27" s="2688"/>
      <c r="P27" s="2688"/>
      <c r="Q27" s="2688"/>
      <c r="R27" s="2688"/>
      <c r="S27" s="2688"/>
      <c r="T27" s="2688"/>
      <c r="U27" s="2688"/>
      <c r="V27" s="2688"/>
      <c r="W27" s="2688"/>
      <c r="X27" s="2688"/>
      <c r="Y27" s="2688"/>
      <c r="Z27" s="2688"/>
      <c r="AA27" s="2688"/>
      <c r="AB27" s="2688"/>
      <c r="AC27" s="2688"/>
      <c r="AD27" s="2688"/>
      <c r="AE27" s="2688"/>
      <c r="AF27" s="2688"/>
      <c r="AG27" s="2688"/>
      <c r="AH27" s="868" t="s">
        <v>983</v>
      </c>
      <c r="AI27" s="2688"/>
      <c r="AJ27" s="2688"/>
      <c r="AK27" s="2688"/>
      <c r="AL27" s="2689"/>
    </row>
    <row r="28" spans="1:39" ht="15" customHeight="1">
      <c r="B28" s="2690" t="s">
        <v>1044</v>
      </c>
      <c r="C28" s="2691"/>
      <c r="D28" s="2691"/>
      <c r="E28" s="2691"/>
      <c r="F28" s="2691"/>
      <c r="G28" s="2691"/>
      <c r="H28" s="2691"/>
      <c r="I28" s="2691"/>
      <c r="J28" s="2691"/>
      <c r="K28" s="2691"/>
      <c r="L28" s="2691"/>
      <c r="M28" s="2691"/>
      <c r="N28" s="2691"/>
      <c r="O28" s="2691"/>
      <c r="P28" s="2691"/>
      <c r="Q28" s="2691"/>
      <c r="R28" s="2691"/>
      <c r="S28" s="2691"/>
      <c r="T28" s="2691"/>
      <c r="U28" s="2691"/>
      <c r="V28" s="2691"/>
      <c r="W28" s="2691"/>
      <c r="X28" s="2691"/>
      <c r="Y28" s="2691"/>
      <c r="Z28" s="2691"/>
      <c r="AA28" s="2691"/>
      <c r="AB28" s="2691"/>
      <c r="AC28" s="2691"/>
      <c r="AD28" s="2691"/>
      <c r="AE28" s="2691"/>
      <c r="AF28" s="2691"/>
      <c r="AG28" s="2691"/>
      <c r="AH28" s="2691"/>
      <c r="AI28" s="2694" t="s">
        <v>1001</v>
      </c>
      <c r="AJ28" s="2694"/>
      <c r="AK28" s="2694"/>
      <c r="AL28" s="2695"/>
    </row>
    <row r="29" spans="1:39" ht="36.75" customHeight="1" thickBot="1">
      <c r="B29" s="2692"/>
      <c r="C29" s="2693"/>
      <c r="D29" s="2693"/>
      <c r="E29" s="2693"/>
      <c r="F29" s="2693"/>
      <c r="G29" s="2693"/>
      <c r="H29" s="2693"/>
      <c r="I29" s="2693"/>
      <c r="J29" s="2693"/>
      <c r="K29" s="2693"/>
      <c r="L29" s="2693"/>
      <c r="M29" s="2693"/>
      <c r="N29" s="2693"/>
      <c r="O29" s="2693"/>
      <c r="P29" s="2693"/>
      <c r="Q29" s="2693"/>
      <c r="R29" s="2693"/>
      <c r="S29" s="2693"/>
      <c r="T29" s="2693"/>
      <c r="U29" s="2693"/>
      <c r="V29" s="2693"/>
      <c r="W29" s="2693"/>
      <c r="X29" s="2693"/>
      <c r="Y29" s="2693"/>
      <c r="Z29" s="2693"/>
      <c r="AA29" s="2693"/>
      <c r="AB29" s="2693"/>
      <c r="AC29" s="2693"/>
      <c r="AD29" s="2693"/>
      <c r="AE29" s="2693"/>
      <c r="AF29" s="2693"/>
      <c r="AG29" s="2693"/>
      <c r="AH29" s="2693"/>
      <c r="AI29" s="2696"/>
      <c r="AJ29" s="2696"/>
      <c r="AK29" s="2696"/>
      <c r="AL29" s="2697"/>
    </row>
    <row r="30" spans="1:39" ht="9.75" customHeight="1">
      <c r="B30" s="855"/>
      <c r="C30" s="856"/>
      <c r="D30" s="856"/>
      <c r="E30" s="856"/>
      <c r="F30" s="856"/>
      <c r="G30" s="856"/>
      <c r="H30" s="856"/>
      <c r="I30" s="856"/>
      <c r="J30" s="856"/>
      <c r="K30" s="856"/>
      <c r="L30" s="856"/>
      <c r="M30" s="856"/>
      <c r="N30" s="856"/>
      <c r="O30" s="856"/>
      <c r="P30" s="856"/>
      <c r="Q30" s="856"/>
      <c r="R30" s="856"/>
      <c r="S30" s="856"/>
      <c r="T30" s="856"/>
      <c r="U30" s="856"/>
      <c r="V30" s="856"/>
      <c r="W30" s="856"/>
      <c r="X30" s="856"/>
      <c r="Y30" s="856"/>
      <c r="Z30" s="856"/>
      <c r="AA30" s="856"/>
      <c r="AB30" s="856"/>
      <c r="AC30" s="856"/>
      <c r="AD30" s="856"/>
      <c r="AE30" s="856"/>
      <c r="AF30" s="856"/>
      <c r="AG30" s="856"/>
      <c r="AH30" s="856"/>
      <c r="AI30" s="856"/>
      <c r="AJ30" s="856"/>
      <c r="AK30" s="856"/>
      <c r="AL30" s="856"/>
    </row>
    <row r="31" spans="1:39" ht="22.5" customHeight="1">
      <c r="B31" s="2698" t="s">
        <v>535</v>
      </c>
      <c r="C31" s="2698"/>
      <c r="D31" s="2698"/>
      <c r="E31" s="2698"/>
      <c r="F31" s="2698"/>
      <c r="G31" s="2698"/>
      <c r="H31" s="2699" t="s">
        <v>1045</v>
      </c>
      <c r="I31" s="2699"/>
      <c r="J31" s="2699"/>
      <c r="K31" s="2699"/>
      <c r="L31" s="2699"/>
      <c r="M31" s="2699"/>
      <c r="N31" s="2699"/>
      <c r="O31" s="2699"/>
      <c r="P31" s="2699"/>
      <c r="Q31" s="2699"/>
      <c r="R31" s="2699"/>
      <c r="S31" s="2699"/>
      <c r="T31" s="2699"/>
      <c r="U31" s="2699"/>
      <c r="V31" s="2699"/>
      <c r="W31" s="2699"/>
      <c r="X31" s="2699"/>
      <c r="Y31" s="2699"/>
      <c r="Z31" s="2699"/>
      <c r="AA31" s="2699"/>
      <c r="AB31" s="2699"/>
      <c r="AC31" s="2699"/>
      <c r="AD31" s="2699"/>
      <c r="AE31" s="2699"/>
      <c r="AF31" s="2699"/>
      <c r="AG31" s="2699"/>
      <c r="AH31" s="2699"/>
      <c r="AI31" s="2699"/>
      <c r="AJ31" s="2699"/>
      <c r="AK31" s="2699"/>
      <c r="AL31" s="2699"/>
    </row>
    <row r="32" spans="1:39" ht="8.25" customHeight="1">
      <c r="B32" s="855"/>
      <c r="C32" s="856"/>
      <c r="D32" s="856"/>
      <c r="E32" s="856"/>
      <c r="F32" s="856"/>
      <c r="G32" s="856"/>
      <c r="H32" s="856"/>
      <c r="I32" s="856"/>
      <c r="J32" s="856"/>
      <c r="K32" s="856"/>
      <c r="L32" s="856"/>
      <c r="M32" s="856"/>
      <c r="N32" s="856"/>
      <c r="O32" s="856"/>
      <c r="P32" s="856"/>
      <c r="Q32" s="856"/>
      <c r="R32" s="856"/>
      <c r="S32" s="856"/>
      <c r="T32" s="856"/>
      <c r="U32" s="856"/>
      <c r="V32" s="856"/>
      <c r="W32" s="856"/>
      <c r="X32" s="856"/>
      <c r="Y32" s="856"/>
      <c r="Z32" s="856"/>
      <c r="AA32" s="856"/>
      <c r="AB32" s="856"/>
      <c r="AC32" s="856"/>
      <c r="AD32" s="856"/>
      <c r="AE32" s="856"/>
      <c r="AF32" s="856"/>
      <c r="AG32" s="856"/>
      <c r="AH32" s="856"/>
      <c r="AI32" s="856"/>
      <c r="AJ32" s="856"/>
      <c r="AK32" s="856"/>
      <c r="AL32" s="856"/>
    </row>
    <row r="33" spans="2:39" s="549" customFormat="1" ht="17.25" customHeight="1">
      <c r="B33" s="2687" t="s">
        <v>1046</v>
      </c>
      <c r="C33" s="2687"/>
      <c r="D33" s="2687"/>
      <c r="E33" s="2687"/>
      <c r="F33" s="2687"/>
      <c r="G33" s="2687"/>
      <c r="H33" s="2687"/>
      <c r="I33" s="2687"/>
      <c r="J33" s="2687"/>
      <c r="K33" s="2687"/>
      <c r="L33" s="2687"/>
      <c r="M33" s="2687"/>
      <c r="N33" s="2687"/>
      <c r="O33" s="2687"/>
      <c r="P33" s="2687"/>
      <c r="Q33" s="2687"/>
      <c r="R33" s="2687"/>
      <c r="S33" s="2687"/>
      <c r="T33" s="2687"/>
      <c r="U33" s="2687"/>
      <c r="V33" s="2687"/>
      <c r="W33" s="2687"/>
      <c r="X33" s="2687"/>
      <c r="Y33" s="2687"/>
      <c r="Z33" s="2687"/>
      <c r="AA33" s="2687"/>
      <c r="AB33" s="2687"/>
      <c r="AC33" s="2687"/>
      <c r="AD33" s="2687"/>
      <c r="AE33" s="2687"/>
      <c r="AF33" s="2687"/>
      <c r="AG33" s="2687"/>
      <c r="AH33" s="2687"/>
      <c r="AI33" s="2687"/>
      <c r="AJ33" s="2687"/>
      <c r="AK33" s="2687"/>
      <c r="AL33" s="2687"/>
    </row>
    <row r="34" spans="2:39" s="549" customFormat="1" ht="45.75" customHeight="1">
      <c r="B34" s="2687"/>
      <c r="C34" s="2687"/>
      <c r="D34" s="2687"/>
      <c r="E34" s="2687"/>
      <c r="F34" s="2687"/>
      <c r="G34" s="2687"/>
      <c r="H34" s="2687"/>
      <c r="I34" s="2687"/>
      <c r="J34" s="2687"/>
      <c r="K34" s="2687"/>
      <c r="L34" s="2687"/>
      <c r="M34" s="2687"/>
      <c r="N34" s="2687"/>
      <c r="O34" s="2687"/>
      <c r="P34" s="2687"/>
      <c r="Q34" s="2687"/>
      <c r="R34" s="2687"/>
      <c r="S34" s="2687"/>
      <c r="T34" s="2687"/>
      <c r="U34" s="2687"/>
      <c r="V34" s="2687"/>
      <c r="W34" s="2687"/>
      <c r="X34" s="2687"/>
      <c r="Y34" s="2687"/>
      <c r="Z34" s="2687"/>
      <c r="AA34" s="2687"/>
      <c r="AB34" s="2687"/>
      <c r="AC34" s="2687"/>
      <c r="AD34" s="2687"/>
      <c r="AE34" s="2687"/>
      <c r="AF34" s="2687"/>
      <c r="AG34" s="2687"/>
      <c r="AH34" s="2687"/>
      <c r="AI34" s="2687"/>
      <c r="AJ34" s="2687"/>
      <c r="AK34" s="2687"/>
      <c r="AL34" s="2687"/>
      <c r="AM34" s="520"/>
    </row>
    <row r="35" spans="2:39" s="549" customFormat="1" ht="9" customHeight="1">
      <c r="B35" s="549" t="s">
        <v>1047</v>
      </c>
      <c r="AM35" s="869"/>
    </row>
    <row r="36" spans="2:39" s="549" customFormat="1" ht="21" customHeight="1">
      <c r="B36" s="549" t="s">
        <v>1047</v>
      </c>
      <c r="AM36" s="869"/>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4"/>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61512-EBF6-481F-B409-4BF59E0E0EBA}">
  <sheetPr>
    <tabColor theme="4"/>
  </sheetPr>
  <dimension ref="A1:F11"/>
  <sheetViews>
    <sheetView view="pageBreakPreview" zoomScaleNormal="100" zoomScaleSheetLayoutView="100" workbookViewId="0">
      <selection activeCell="L7" sqref="L7"/>
    </sheetView>
  </sheetViews>
  <sheetFormatPr defaultRowHeight="13"/>
  <cols>
    <col min="1" max="1" width="20.81640625" style="804" customWidth="1"/>
    <col min="2" max="2" width="17" style="804" customWidth="1"/>
    <col min="3" max="3" width="16.6328125" style="804" customWidth="1"/>
    <col min="4" max="4" width="19.08984375" style="804" customWidth="1"/>
    <col min="5" max="5" width="16.453125" style="804" customWidth="1"/>
    <col min="6" max="6" width="16.6328125" style="804" customWidth="1"/>
    <col min="7" max="7" width="4.08984375" style="804" customWidth="1"/>
    <col min="8" max="8" width="2.7265625" style="804" customWidth="1"/>
    <col min="9" max="255" width="8.7265625" style="804"/>
    <col min="256" max="256" width="1.1796875" style="804" customWidth="1"/>
    <col min="257" max="258" width="17" style="804" customWidth="1"/>
    <col min="259" max="259" width="16.6328125" style="804" customWidth="1"/>
    <col min="260" max="260" width="19.08984375" style="804" customWidth="1"/>
    <col min="261" max="261" width="16.453125" style="804" customWidth="1"/>
    <col min="262" max="262" width="16.6328125" style="804" customWidth="1"/>
    <col min="263" max="263" width="4.08984375" style="804" customWidth="1"/>
    <col min="264" max="264" width="2.7265625" style="804" customWidth="1"/>
    <col min="265" max="511" width="8.7265625" style="804"/>
    <col min="512" max="512" width="1.1796875" style="804" customWidth="1"/>
    <col min="513" max="514" width="17" style="804" customWidth="1"/>
    <col min="515" max="515" width="16.6328125" style="804" customWidth="1"/>
    <col min="516" max="516" width="19.08984375" style="804" customWidth="1"/>
    <col min="517" max="517" width="16.453125" style="804" customWidth="1"/>
    <col min="518" max="518" width="16.6328125" style="804" customWidth="1"/>
    <col min="519" max="519" width="4.08984375" style="804" customWidth="1"/>
    <col min="520" max="520" width="2.7265625" style="804" customWidth="1"/>
    <col min="521" max="767" width="8.7265625" style="804"/>
    <col min="768" max="768" width="1.1796875" style="804" customWidth="1"/>
    <col min="769" max="770" width="17" style="804" customWidth="1"/>
    <col min="771" max="771" width="16.6328125" style="804" customWidth="1"/>
    <col min="772" max="772" width="19.08984375" style="804" customWidth="1"/>
    <col min="773" max="773" width="16.453125" style="804" customWidth="1"/>
    <col min="774" max="774" width="16.6328125" style="804" customWidth="1"/>
    <col min="775" max="775" width="4.08984375" style="804" customWidth="1"/>
    <col min="776" max="776" width="2.7265625" style="804" customWidth="1"/>
    <col min="777" max="1023" width="8.7265625" style="804"/>
    <col min="1024" max="1024" width="1.1796875" style="804" customWidth="1"/>
    <col min="1025" max="1026" width="17" style="804" customWidth="1"/>
    <col min="1027" max="1027" width="16.6328125" style="804" customWidth="1"/>
    <col min="1028" max="1028" width="19.08984375" style="804" customWidth="1"/>
    <col min="1029" max="1029" width="16.453125" style="804" customWidth="1"/>
    <col min="1030" max="1030" width="16.6328125" style="804" customWidth="1"/>
    <col min="1031" max="1031" width="4.08984375" style="804" customWidth="1"/>
    <col min="1032" max="1032" width="2.7265625" style="804" customWidth="1"/>
    <col min="1033" max="1279" width="8.7265625" style="804"/>
    <col min="1280" max="1280" width="1.1796875" style="804" customWidth="1"/>
    <col min="1281" max="1282" width="17" style="804" customWidth="1"/>
    <col min="1283" max="1283" width="16.6328125" style="804" customWidth="1"/>
    <col min="1284" max="1284" width="19.08984375" style="804" customWidth="1"/>
    <col min="1285" max="1285" width="16.453125" style="804" customWidth="1"/>
    <col min="1286" max="1286" width="16.6328125" style="804" customWidth="1"/>
    <col min="1287" max="1287" width="4.08984375" style="804" customWidth="1"/>
    <col min="1288" max="1288" width="2.7265625" style="804" customWidth="1"/>
    <col min="1289" max="1535" width="8.7265625" style="804"/>
    <col min="1536" max="1536" width="1.1796875" style="804" customWidth="1"/>
    <col min="1537" max="1538" width="17" style="804" customWidth="1"/>
    <col min="1539" max="1539" width="16.6328125" style="804" customWidth="1"/>
    <col min="1540" max="1540" width="19.08984375" style="804" customWidth="1"/>
    <col min="1541" max="1541" width="16.453125" style="804" customWidth="1"/>
    <col min="1542" max="1542" width="16.6328125" style="804" customWidth="1"/>
    <col min="1543" max="1543" width="4.08984375" style="804" customWidth="1"/>
    <col min="1544" max="1544" width="2.7265625" style="804" customWidth="1"/>
    <col min="1545" max="1791" width="8.7265625" style="804"/>
    <col min="1792" max="1792" width="1.1796875" style="804" customWidth="1"/>
    <col min="1793" max="1794" width="17" style="804" customWidth="1"/>
    <col min="1795" max="1795" width="16.6328125" style="804" customWidth="1"/>
    <col min="1796" max="1796" width="19.08984375" style="804" customWidth="1"/>
    <col min="1797" max="1797" width="16.453125" style="804" customWidth="1"/>
    <col min="1798" max="1798" width="16.6328125" style="804" customWidth="1"/>
    <col min="1799" max="1799" width="4.08984375" style="804" customWidth="1"/>
    <col min="1800" max="1800" width="2.7265625" style="804" customWidth="1"/>
    <col min="1801" max="2047" width="8.7265625" style="804"/>
    <col min="2048" max="2048" width="1.1796875" style="804" customWidth="1"/>
    <col min="2049" max="2050" width="17" style="804" customWidth="1"/>
    <col min="2051" max="2051" width="16.6328125" style="804" customWidth="1"/>
    <col min="2052" max="2052" width="19.08984375" style="804" customWidth="1"/>
    <col min="2053" max="2053" width="16.453125" style="804" customWidth="1"/>
    <col min="2054" max="2054" width="16.6328125" style="804" customWidth="1"/>
    <col min="2055" max="2055" width="4.08984375" style="804" customWidth="1"/>
    <col min="2056" max="2056" width="2.7265625" style="804" customWidth="1"/>
    <col min="2057" max="2303" width="8.7265625" style="804"/>
    <col min="2304" max="2304" width="1.1796875" style="804" customWidth="1"/>
    <col min="2305" max="2306" width="17" style="804" customWidth="1"/>
    <col min="2307" max="2307" width="16.6328125" style="804" customWidth="1"/>
    <col min="2308" max="2308" width="19.08984375" style="804" customWidth="1"/>
    <col min="2309" max="2309" width="16.453125" style="804" customWidth="1"/>
    <col min="2310" max="2310" width="16.6328125" style="804" customWidth="1"/>
    <col min="2311" max="2311" width="4.08984375" style="804" customWidth="1"/>
    <col min="2312" max="2312" width="2.7265625" style="804" customWidth="1"/>
    <col min="2313" max="2559" width="8.7265625" style="804"/>
    <col min="2560" max="2560" width="1.1796875" style="804" customWidth="1"/>
    <col min="2561" max="2562" width="17" style="804" customWidth="1"/>
    <col min="2563" max="2563" width="16.6328125" style="804" customWidth="1"/>
    <col min="2564" max="2564" width="19.08984375" style="804" customWidth="1"/>
    <col min="2565" max="2565" width="16.453125" style="804" customWidth="1"/>
    <col min="2566" max="2566" width="16.6328125" style="804" customWidth="1"/>
    <col min="2567" max="2567" width="4.08984375" style="804" customWidth="1"/>
    <col min="2568" max="2568" width="2.7265625" style="804" customWidth="1"/>
    <col min="2569" max="2815" width="8.7265625" style="804"/>
    <col min="2816" max="2816" width="1.1796875" style="804" customWidth="1"/>
    <col min="2817" max="2818" width="17" style="804" customWidth="1"/>
    <col min="2819" max="2819" width="16.6328125" style="804" customWidth="1"/>
    <col min="2820" max="2820" width="19.08984375" style="804" customWidth="1"/>
    <col min="2821" max="2821" width="16.453125" style="804" customWidth="1"/>
    <col min="2822" max="2822" width="16.6328125" style="804" customWidth="1"/>
    <col min="2823" max="2823" width="4.08984375" style="804" customWidth="1"/>
    <col min="2824" max="2824" width="2.7265625" style="804" customWidth="1"/>
    <col min="2825" max="3071" width="8.7265625" style="804"/>
    <col min="3072" max="3072" width="1.1796875" style="804" customWidth="1"/>
    <col min="3073" max="3074" width="17" style="804" customWidth="1"/>
    <col min="3075" max="3075" width="16.6328125" style="804" customWidth="1"/>
    <col min="3076" max="3076" width="19.08984375" style="804" customWidth="1"/>
    <col min="3077" max="3077" width="16.453125" style="804" customWidth="1"/>
    <col min="3078" max="3078" width="16.6328125" style="804" customWidth="1"/>
    <col min="3079" max="3079" width="4.08984375" style="804" customWidth="1"/>
    <col min="3080" max="3080" width="2.7265625" style="804" customWidth="1"/>
    <col min="3081" max="3327" width="8.7265625" style="804"/>
    <col min="3328" max="3328" width="1.1796875" style="804" customWidth="1"/>
    <col min="3329" max="3330" width="17" style="804" customWidth="1"/>
    <col min="3331" max="3331" width="16.6328125" style="804" customWidth="1"/>
    <col min="3332" max="3332" width="19.08984375" style="804" customWidth="1"/>
    <col min="3333" max="3333" width="16.453125" style="804" customWidth="1"/>
    <col min="3334" max="3334" width="16.6328125" style="804" customWidth="1"/>
    <col min="3335" max="3335" width="4.08984375" style="804" customWidth="1"/>
    <col min="3336" max="3336" width="2.7265625" style="804" customWidth="1"/>
    <col min="3337" max="3583" width="8.7265625" style="804"/>
    <col min="3584" max="3584" width="1.1796875" style="804" customWidth="1"/>
    <col min="3585" max="3586" width="17" style="804" customWidth="1"/>
    <col min="3587" max="3587" width="16.6328125" style="804" customWidth="1"/>
    <col min="3588" max="3588" width="19.08984375" style="804" customWidth="1"/>
    <col min="3589" max="3589" width="16.453125" style="804" customWidth="1"/>
    <col min="3590" max="3590" width="16.6328125" style="804" customWidth="1"/>
    <col min="3591" max="3591" width="4.08984375" style="804" customWidth="1"/>
    <col min="3592" max="3592" width="2.7265625" style="804" customWidth="1"/>
    <col min="3593" max="3839" width="8.7265625" style="804"/>
    <col min="3840" max="3840" width="1.1796875" style="804" customWidth="1"/>
    <col min="3841" max="3842" width="17" style="804" customWidth="1"/>
    <col min="3843" max="3843" width="16.6328125" style="804" customWidth="1"/>
    <col min="3844" max="3844" width="19.08984375" style="804" customWidth="1"/>
    <col min="3845" max="3845" width="16.453125" style="804" customWidth="1"/>
    <col min="3846" max="3846" width="16.6328125" style="804" customWidth="1"/>
    <col min="3847" max="3847" width="4.08984375" style="804" customWidth="1"/>
    <col min="3848" max="3848" width="2.7265625" style="804" customWidth="1"/>
    <col min="3849" max="4095" width="8.7265625" style="804"/>
    <col min="4096" max="4096" width="1.1796875" style="804" customWidth="1"/>
    <col min="4097" max="4098" width="17" style="804" customWidth="1"/>
    <col min="4099" max="4099" width="16.6328125" style="804" customWidth="1"/>
    <col min="4100" max="4100" width="19.08984375" style="804" customWidth="1"/>
    <col min="4101" max="4101" width="16.453125" style="804" customWidth="1"/>
    <col min="4102" max="4102" width="16.6328125" style="804" customWidth="1"/>
    <col min="4103" max="4103" width="4.08984375" style="804" customWidth="1"/>
    <col min="4104" max="4104" width="2.7265625" style="804" customWidth="1"/>
    <col min="4105" max="4351" width="8.7265625" style="804"/>
    <col min="4352" max="4352" width="1.1796875" style="804" customWidth="1"/>
    <col min="4353" max="4354" width="17" style="804" customWidth="1"/>
    <col min="4355" max="4355" width="16.6328125" style="804" customWidth="1"/>
    <col min="4356" max="4356" width="19.08984375" style="804" customWidth="1"/>
    <col min="4357" max="4357" width="16.453125" style="804" customWidth="1"/>
    <col min="4358" max="4358" width="16.6328125" style="804" customWidth="1"/>
    <col min="4359" max="4359" width="4.08984375" style="804" customWidth="1"/>
    <col min="4360" max="4360" width="2.7265625" style="804" customWidth="1"/>
    <col min="4361" max="4607" width="8.7265625" style="804"/>
    <col min="4608" max="4608" width="1.1796875" style="804" customWidth="1"/>
    <col min="4609" max="4610" width="17" style="804" customWidth="1"/>
    <col min="4611" max="4611" width="16.6328125" style="804" customWidth="1"/>
    <col min="4612" max="4612" width="19.08984375" style="804" customWidth="1"/>
    <col min="4613" max="4613" width="16.453125" style="804" customWidth="1"/>
    <col min="4614" max="4614" width="16.6328125" style="804" customWidth="1"/>
    <col min="4615" max="4615" width="4.08984375" style="804" customWidth="1"/>
    <col min="4616" max="4616" width="2.7265625" style="804" customWidth="1"/>
    <col min="4617" max="4863" width="8.7265625" style="804"/>
    <col min="4864" max="4864" width="1.1796875" style="804" customWidth="1"/>
    <col min="4865" max="4866" width="17" style="804" customWidth="1"/>
    <col min="4867" max="4867" width="16.6328125" style="804" customWidth="1"/>
    <col min="4868" max="4868" width="19.08984375" style="804" customWidth="1"/>
    <col min="4869" max="4869" width="16.453125" style="804" customWidth="1"/>
    <col min="4870" max="4870" width="16.6328125" style="804" customWidth="1"/>
    <col min="4871" max="4871" width="4.08984375" style="804" customWidth="1"/>
    <col min="4872" max="4872" width="2.7265625" style="804" customWidth="1"/>
    <col min="4873" max="5119" width="8.7265625" style="804"/>
    <col min="5120" max="5120" width="1.1796875" style="804" customWidth="1"/>
    <col min="5121" max="5122" width="17" style="804" customWidth="1"/>
    <col min="5123" max="5123" width="16.6328125" style="804" customWidth="1"/>
    <col min="5124" max="5124" width="19.08984375" style="804" customWidth="1"/>
    <col min="5125" max="5125" width="16.453125" style="804" customWidth="1"/>
    <col min="5126" max="5126" width="16.6328125" style="804" customWidth="1"/>
    <col min="5127" max="5127" width="4.08984375" style="804" customWidth="1"/>
    <col min="5128" max="5128" width="2.7265625" style="804" customWidth="1"/>
    <col min="5129" max="5375" width="8.7265625" style="804"/>
    <col min="5376" max="5376" width="1.1796875" style="804" customWidth="1"/>
    <col min="5377" max="5378" width="17" style="804" customWidth="1"/>
    <col min="5379" max="5379" width="16.6328125" style="804" customWidth="1"/>
    <col min="5380" max="5380" width="19.08984375" style="804" customWidth="1"/>
    <col min="5381" max="5381" width="16.453125" style="804" customWidth="1"/>
    <col min="5382" max="5382" width="16.6328125" style="804" customWidth="1"/>
    <col min="5383" max="5383" width="4.08984375" style="804" customWidth="1"/>
    <col min="5384" max="5384" width="2.7265625" style="804" customWidth="1"/>
    <col min="5385" max="5631" width="8.7265625" style="804"/>
    <col min="5632" max="5632" width="1.1796875" style="804" customWidth="1"/>
    <col min="5633" max="5634" width="17" style="804" customWidth="1"/>
    <col min="5635" max="5635" width="16.6328125" style="804" customWidth="1"/>
    <col min="5636" max="5636" width="19.08984375" style="804" customWidth="1"/>
    <col min="5637" max="5637" width="16.453125" style="804" customWidth="1"/>
    <col min="5638" max="5638" width="16.6328125" style="804" customWidth="1"/>
    <col min="5639" max="5639" width="4.08984375" style="804" customWidth="1"/>
    <col min="5640" max="5640" width="2.7265625" style="804" customWidth="1"/>
    <col min="5641" max="5887" width="8.7265625" style="804"/>
    <col min="5888" max="5888" width="1.1796875" style="804" customWidth="1"/>
    <col min="5889" max="5890" width="17" style="804" customWidth="1"/>
    <col min="5891" max="5891" width="16.6328125" style="804" customWidth="1"/>
    <col min="5892" max="5892" width="19.08984375" style="804" customWidth="1"/>
    <col min="5893" max="5893" width="16.453125" style="804" customWidth="1"/>
    <col min="5894" max="5894" width="16.6328125" style="804" customWidth="1"/>
    <col min="5895" max="5895" width="4.08984375" style="804" customWidth="1"/>
    <col min="5896" max="5896" width="2.7265625" style="804" customWidth="1"/>
    <col min="5897" max="6143" width="8.7265625" style="804"/>
    <col min="6144" max="6144" width="1.1796875" style="804" customWidth="1"/>
    <col min="6145" max="6146" width="17" style="804" customWidth="1"/>
    <col min="6147" max="6147" width="16.6328125" style="804" customWidth="1"/>
    <col min="6148" max="6148" width="19.08984375" style="804" customWidth="1"/>
    <col min="6149" max="6149" width="16.453125" style="804" customWidth="1"/>
    <col min="6150" max="6150" width="16.6328125" style="804" customWidth="1"/>
    <col min="6151" max="6151" width="4.08984375" style="804" customWidth="1"/>
    <col min="6152" max="6152" width="2.7265625" style="804" customWidth="1"/>
    <col min="6153" max="6399" width="8.7265625" style="804"/>
    <col min="6400" max="6400" width="1.1796875" style="804" customWidth="1"/>
    <col min="6401" max="6402" width="17" style="804" customWidth="1"/>
    <col min="6403" max="6403" width="16.6328125" style="804" customWidth="1"/>
    <col min="6404" max="6404" width="19.08984375" style="804" customWidth="1"/>
    <col min="6405" max="6405" width="16.453125" style="804" customWidth="1"/>
    <col min="6406" max="6406" width="16.6328125" style="804" customWidth="1"/>
    <col min="6407" max="6407" width="4.08984375" style="804" customWidth="1"/>
    <col min="6408" max="6408" width="2.7265625" style="804" customWidth="1"/>
    <col min="6409" max="6655" width="8.7265625" style="804"/>
    <col min="6656" max="6656" width="1.1796875" style="804" customWidth="1"/>
    <col min="6657" max="6658" width="17" style="804" customWidth="1"/>
    <col min="6659" max="6659" width="16.6328125" style="804" customWidth="1"/>
    <col min="6660" max="6660" width="19.08984375" style="804" customWidth="1"/>
    <col min="6661" max="6661" width="16.453125" style="804" customWidth="1"/>
    <col min="6662" max="6662" width="16.6328125" style="804" customWidth="1"/>
    <col min="6663" max="6663" width="4.08984375" style="804" customWidth="1"/>
    <col min="6664" max="6664" width="2.7265625" style="804" customWidth="1"/>
    <col min="6665" max="6911" width="8.7265625" style="804"/>
    <col min="6912" max="6912" width="1.1796875" style="804" customWidth="1"/>
    <col min="6913" max="6914" width="17" style="804" customWidth="1"/>
    <col min="6915" max="6915" width="16.6328125" style="804" customWidth="1"/>
    <col min="6916" max="6916" width="19.08984375" style="804" customWidth="1"/>
    <col min="6917" max="6917" width="16.453125" style="804" customWidth="1"/>
    <col min="6918" max="6918" width="16.6328125" style="804" customWidth="1"/>
    <col min="6919" max="6919" width="4.08984375" style="804" customWidth="1"/>
    <col min="6920" max="6920" width="2.7265625" style="804" customWidth="1"/>
    <col min="6921" max="7167" width="8.7265625" style="804"/>
    <col min="7168" max="7168" width="1.1796875" style="804" customWidth="1"/>
    <col min="7169" max="7170" width="17" style="804" customWidth="1"/>
    <col min="7171" max="7171" width="16.6328125" style="804" customWidth="1"/>
    <col min="7172" max="7172" width="19.08984375" style="804" customWidth="1"/>
    <col min="7173" max="7173" width="16.453125" style="804" customWidth="1"/>
    <col min="7174" max="7174" width="16.6328125" style="804" customWidth="1"/>
    <col min="7175" max="7175" width="4.08984375" style="804" customWidth="1"/>
    <col min="7176" max="7176" width="2.7265625" style="804" customWidth="1"/>
    <col min="7177" max="7423" width="8.7265625" style="804"/>
    <col min="7424" max="7424" width="1.1796875" style="804" customWidth="1"/>
    <col min="7425" max="7426" width="17" style="804" customWidth="1"/>
    <col min="7427" max="7427" width="16.6328125" style="804" customWidth="1"/>
    <col min="7428" max="7428" width="19.08984375" style="804" customWidth="1"/>
    <col min="7429" max="7429" width="16.453125" style="804" customWidth="1"/>
    <col min="7430" max="7430" width="16.6328125" style="804" customWidth="1"/>
    <col min="7431" max="7431" width="4.08984375" style="804" customWidth="1"/>
    <col min="7432" max="7432" width="2.7265625" style="804" customWidth="1"/>
    <col min="7433" max="7679" width="8.7265625" style="804"/>
    <col min="7680" max="7680" width="1.1796875" style="804" customWidth="1"/>
    <col min="7681" max="7682" width="17" style="804" customWidth="1"/>
    <col min="7683" max="7683" width="16.6328125" style="804" customWidth="1"/>
    <col min="7684" max="7684" width="19.08984375" style="804" customWidth="1"/>
    <col min="7685" max="7685" width="16.453125" style="804" customWidth="1"/>
    <col min="7686" max="7686" width="16.6328125" style="804" customWidth="1"/>
    <col min="7687" max="7687" width="4.08984375" style="804" customWidth="1"/>
    <col min="7688" max="7688" width="2.7265625" style="804" customWidth="1"/>
    <col min="7689" max="7935" width="8.7265625" style="804"/>
    <col min="7936" max="7936" width="1.1796875" style="804" customWidth="1"/>
    <col min="7937" max="7938" width="17" style="804" customWidth="1"/>
    <col min="7939" max="7939" width="16.6328125" style="804" customWidth="1"/>
    <col min="7940" max="7940" width="19.08984375" style="804" customWidth="1"/>
    <col min="7941" max="7941" width="16.453125" style="804" customWidth="1"/>
    <col min="7942" max="7942" width="16.6328125" style="804" customWidth="1"/>
    <col min="7943" max="7943" width="4.08984375" style="804" customWidth="1"/>
    <col min="7944" max="7944" width="2.7265625" style="804" customWidth="1"/>
    <col min="7945" max="8191" width="8.7265625" style="804"/>
    <col min="8192" max="8192" width="1.1796875" style="804" customWidth="1"/>
    <col min="8193" max="8194" width="17" style="804" customWidth="1"/>
    <col min="8195" max="8195" width="16.6328125" style="804" customWidth="1"/>
    <col min="8196" max="8196" width="19.08984375" style="804" customWidth="1"/>
    <col min="8197" max="8197" width="16.453125" style="804" customWidth="1"/>
    <col min="8198" max="8198" width="16.6328125" style="804" customWidth="1"/>
    <col min="8199" max="8199" width="4.08984375" style="804" customWidth="1"/>
    <col min="8200" max="8200" width="2.7265625" style="804" customWidth="1"/>
    <col min="8201" max="8447" width="8.7265625" style="804"/>
    <col min="8448" max="8448" width="1.1796875" style="804" customWidth="1"/>
    <col min="8449" max="8450" width="17" style="804" customWidth="1"/>
    <col min="8451" max="8451" width="16.6328125" style="804" customWidth="1"/>
    <col min="8452" max="8452" width="19.08984375" style="804" customWidth="1"/>
    <col min="8453" max="8453" width="16.453125" style="804" customWidth="1"/>
    <col min="8454" max="8454" width="16.6328125" style="804" customWidth="1"/>
    <col min="8455" max="8455" width="4.08984375" style="804" customWidth="1"/>
    <col min="8456" max="8456" width="2.7265625" style="804" customWidth="1"/>
    <col min="8457" max="8703" width="8.7265625" style="804"/>
    <col min="8704" max="8704" width="1.1796875" style="804" customWidth="1"/>
    <col min="8705" max="8706" width="17" style="804" customWidth="1"/>
    <col min="8707" max="8707" width="16.6328125" style="804" customWidth="1"/>
    <col min="8708" max="8708" width="19.08984375" style="804" customWidth="1"/>
    <col min="8709" max="8709" width="16.453125" style="804" customWidth="1"/>
    <col min="8710" max="8710" width="16.6328125" style="804" customWidth="1"/>
    <col min="8711" max="8711" width="4.08984375" style="804" customWidth="1"/>
    <col min="8712" max="8712" width="2.7265625" style="804" customWidth="1"/>
    <col min="8713" max="8959" width="8.7265625" style="804"/>
    <col min="8960" max="8960" width="1.1796875" style="804" customWidth="1"/>
    <col min="8961" max="8962" width="17" style="804" customWidth="1"/>
    <col min="8963" max="8963" width="16.6328125" style="804" customWidth="1"/>
    <col min="8964" max="8964" width="19.08984375" style="804" customWidth="1"/>
    <col min="8965" max="8965" width="16.453125" style="804" customWidth="1"/>
    <col min="8966" max="8966" width="16.6328125" style="804" customWidth="1"/>
    <col min="8967" max="8967" width="4.08984375" style="804" customWidth="1"/>
    <col min="8968" max="8968" width="2.7265625" style="804" customWidth="1"/>
    <col min="8969" max="9215" width="8.7265625" style="804"/>
    <col min="9216" max="9216" width="1.1796875" style="804" customWidth="1"/>
    <col min="9217" max="9218" width="17" style="804" customWidth="1"/>
    <col min="9219" max="9219" width="16.6328125" style="804" customWidth="1"/>
    <col min="9220" max="9220" width="19.08984375" style="804" customWidth="1"/>
    <col min="9221" max="9221" width="16.453125" style="804" customWidth="1"/>
    <col min="9222" max="9222" width="16.6328125" style="804" customWidth="1"/>
    <col min="9223" max="9223" width="4.08984375" style="804" customWidth="1"/>
    <col min="9224" max="9224" width="2.7265625" style="804" customWidth="1"/>
    <col min="9225" max="9471" width="8.7265625" style="804"/>
    <col min="9472" max="9472" width="1.1796875" style="804" customWidth="1"/>
    <col min="9473" max="9474" width="17" style="804" customWidth="1"/>
    <col min="9475" max="9475" width="16.6328125" style="804" customWidth="1"/>
    <col min="9476" max="9476" width="19.08984375" style="804" customWidth="1"/>
    <col min="9477" max="9477" width="16.453125" style="804" customWidth="1"/>
    <col min="9478" max="9478" width="16.6328125" style="804" customWidth="1"/>
    <col min="9479" max="9479" width="4.08984375" style="804" customWidth="1"/>
    <col min="9480" max="9480" width="2.7265625" style="804" customWidth="1"/>
    <col min="9481" max="9727" width="8.7265625" style="804"/>
    <col min="9728" max="9728" width="1.1796875" style="804" customWidth="1"/>
    <col min="9729" max="9730" width="17" style="804" customWidth="1"/>
    <col min="9731" max="9731" width="16.6328125" style="804" customWidth="1"/>
    <col min="9732" max="9732" width="19.08984375" style="804" customWidth="1"/>
    <col min="9733" max="9733" width="16.453125" style="804" customWidth="1"/>
    <col min="9734" max="9734" width="16.6328125" style="804" customWidth="1"/>
    <col min="9735" max="9735" width="4.08984375" style="804" customWidth="1"/>
    <col min="9736" max="9736" width="2.7265625" style="804" customWidth="1"/>
    <col min="9737" max="9983" width="8.7265625" style="804"/>
    <col min="9984" max="9984" width="1.1796875" style="804" customWidth="1"/>
    <col min="9985" max="9986" width="17" style="804" customWidth="1"/>
    <col min="9987" max="9987" width="16.6328125" style="804" customWidth="1"/>
    <col min="9988" max="9988" width="19.08984375" style="804" customWidth="1"/>
    <col min="9989" max="9989" width="16.453125" style="804" customWidth="1"/>
    <col min="9990" max="9990" width="16.6328125" style="804" customWidth="1"/>
    <col min="9991" max="9991" width="4.08984375" style="804" customWidth="1"/>
    <col min="9992" max="9992" width="2.7265625" style="804" customWidth="1"/>
    <col min="9993" max="10239" width="8.7265625" style="804"/>
    <col min="10240" max="10240" width="1.1796875" style="804" customWidth="1"/>
    <col min="10241" max="10242" width="17" style="804" customWidth="1"/>
    <col min="10243" max="10243" width="16.6328125" style="804" customWidth="1"/>
    <col min="10244" max="10244" width="19.08984375" style="804" customWidth="1"/>
    <col min="10245" max="10245" width="16.453125" style="804" customWidth="1"/>
    <col min="10246" max="10246" width="16.6328125" style="804" customWidth="1"/>
    <col min="10247" max="10247" width="4.08984375" style="804" customWidth="1"/>
    <col min="10248" max="10248" width="2.7265625" style="804" customWidth="1"/>
    <col min="10249" max="10495" width="8.7265625" style="804"/>
    <col min="10496" max="10496" width="1.1796875" style="804" customWidth="1"/>
    <col min="10497" max="10498" width="17" style="804" customWidth="1"/>
    <col min="10499" max="10499" width="16.6328125" style="804" customWidth="1"/>
    <col min="10500" max="10500" width="19.08984375" style="804" customWidth="1"/>
    <col min="10501" max="10501" width="16.453125" style="804" customWidth="1"/>
    <col min="10502" max="10502" width="16.6328125" style="804" customWidth="1"/>
    <col min="10503" max="10503" width="4.08984375" style="804" customWidth="1"/>
    <col min="10504" max="10504" width="2.7265625" style="804" customWidth="1"/>
    <col min="10505" max="10751" width="8.7265625" style="804"/>
    <col min="10752" max="10752" width="1.1796875" style="804" customWidth="1"/>
    <col min="10753" max="10754" width="17" style="804" customWidth="1"/>
    <col min="10755" max="10755" width="16.6328125" style="804" customWidth="1"/>
    <col min="10756" max="10756" width="19.08984375" style="804" customWidth="1"/>
    <col min="10757" max="10757" width="16.453125" style="804" customWidth="1"/>
    <col min="10758" max="10758" width="16.6328125" style="804" customWidth="1"/>
    <col min="10759" max="10759" width="4.08984375" style="804" customWidth="1"/>
    <col min="10760" max="10760" width="2.7265625" style="804" customWidth="1"/>
    <col min="10761" max="11007" width="8.7265625" style="804"/>
    <col min="11008" max="11008" width="1.1796875" style="804" customWidth="1"/>
    <col min="11009" max="11010" width="17" style="804" customWidth="1"/>
    <col min="11011" max="11011" width="16.6328125" style="804" customWidth="1"/>
    <col min="11012" max="11012" width="19.08984375" style="804" customWidth="1"/>
    <col min="11013" max="11013" width="16.453125" style="804" customWidth="1"/>
    <col min="11014" max="11014" width="16.6328125" style="804" customWidth="1"/>
    <col min="11015" max="11015" width="4.08984375" style="804" customWidth="1"/>
    <col min="11016" max="11016" width="2.7265625" style="804" customWidth="1"/>
    <col min="11017" max="11263" width="8.7265625" style="804"/>
    <col min="11264" max="11264" width="1.1796875" style="804" customWidth="1"/>
    <col min="11265" max="11266" width="17" style="804" customWidth="1"/>
    <col min="11267" max="11267" width="16.6328125" style="804" customWidth="1"/>
    <col min="11268" max="11268" width="19.08984375" style="804" customWidth="1"/>
    <col min="11269" max="11269" width="16.453125" style="804" customWidth="1"/>
    <col min="11270" max="11270" width="16.6328125" style="804" customWidth="1"/>
    <col min="11271" max="11271" width="4.08984375" style="804" customWidth="1"/>
    <col min="11272" max="11272" width="2.7265625" style="804" customWidth="1"/>
    <col min="11273" max="11519" width="8.7265625" style="804"/>
    <col min="11520" max="11520" width="1.1796875" style="804" customWidth="1"/>
    <col min="11521" max="11522" width="17" style="804" customWidth="1"/>
    <col min="11523" max="11523" width="16.6328125" style="804" customWidth="1"/>
    <col min="11524" max="11524" width="19.08984375" style="804" customWidth="1"/>
    <col min="11525" max="11525" width="16.453125" style="804" customWidth="1"/>
    <col min="11526" max="11526" width="16.6328125" style="804" customWidth="1"/>
    <col min="11527" max="11527" width="4.08984375" style="804" customWidth="1"/>
    <col min="11528" max="11528" width="2.7265625" style="804" customWidth="1"/>
    <col min="11529" max="11775" width="8.7265625" style="804"/>
    <col min="11776" max="11776" width="1.1796875" style="804" customWidth="1"/>
    <col min="11777" max="11778" width="17" style="804" customWidth="1"/>
    <col min="11779" max="11779" width="16.6328125" style="804" customWidth="1"/>
    <col min="11780" max="11780" width="19.08984375" style="804" customWidth="1"/>
    <col min="11781" max="11781" width="16.453125" style="804" customWidth="1"/>
    <col min="11782" max="11782" width="16.6328125" style="804" customWidth="1"/>
    <col min="11783" max="11783" width="4.08984375" style="804" customWidth="1"/>
    <col min="11784" max="11784" width="2.7265625" style="804" customWidth="1"/>
    <col min="11785" max="12031" width="8.7265625" style="804"/>
    <col min="12032" max="12032" width="1.1796875" style="804" customWidth="1"/>
    <col min="12033" max="12034" width="17" style="804" customWidth="1"/>
    <col min="12035" max="12035" width="16.6328125" style="804" customWidth="1"/>
    <col min="12036" max="12036" width="19.08984375" style="804" customWidth="1"/>
    <col min="12037" max="12037" width="16.453125" style="804" customWidth="1"/>
    <col min="12038" max="12038" width="16.6328125" style="804" customWidth="1"/>
    <col min="12039" max="12039" width="4.08984375" style="804" customWidth="1"/>
    <col min="12040" max="12040" width="2.7265625" style="804" customWidth="1"/>
    <col min="12041" max="12287" width="8.7265625" style="804"/>
    <col min="12288" max="12288" width="1.1796875" style="804" customWidth="1"/>
    <col min="12289" max="12290" width="17" style="804" customWidth="1"/>
    <col min="12291" max="12291" width="16.6328125" style="804" customWidth="1"/>
    <col min="12292" max="12292" width="19.08984375" style="804" customWidth="1"/>
    <col min="12293" max="12293" width="16.453125" style="804" customWidth="1"/>
    <col min="12294" max="12294" width="16.6328125" style="804" customWidth="1"/>
    <col min="12295" max="12295" width="4.08984375" style="804" customWidth="1"/>
    <col min="12296" max="12296" width="2.7265625" style="804" customWidth="1"/>
    <col min="12297" max="12543" width="8.7265625" style="804"/>
    <col min="12544" max="12544" width="1.1796875" style="804" customWidth="1"/>
    <col min="12545" max="12546" width="17" style="804" customWidth="1"/>
    <col min="12547" max="12547" width="16.6328125" style="804" customWidth="1"/>
    <col min="12548" max="12548" width="19.08984375" style="804" customWidth="1"/>
    <col min="12549" max="12549" width="16.453125" style="804" customWidth="1"/>
    <col min="12550" max="12550" width="16.6328125" style="804" customWidth="1"/>
    <col min="12551" max="12551" width="4.08984375" style="804" customWidth="1"/>
    <col min="12552" max="12552" width="2.7265625" style="804" customWidth="1"/>
    <col min="12553" max="12799" width="8.7265625" style="804"/>
    <col min="12800" max="12800" width="1.1796875" style="804" customWidth="1"/>
    <col min="12801" max="12802" width="17" style="804" customWidth="1"/>
    <col min="12803" max="12803" width="16.6328125" style="804" customWidth="1"/>
    <col min="12804" max="12804" width="19.08984375" style="804" customWidth="1"/>
    <col min="12805" max="12805" width="16.453125" style="804" customWidth="1"/>
    <col min="12806" max="12806" width="16.6328125" style="804" customWidth="1"/>
    <col min="12807" max="12807" width="4.08984375" style="804" customWidth="1"/>
    <col min="12808" max="12808" width="2.7265625" style="804" customWidth="1"/>
    <col min="12809" max="13055" width="8.7265625" style="804"/>
    <col min="13056" max="13056" width="1.1796875" style="804" customWidth="1"/>
    <col min="13057" max="13058" width="17" style="804" customWidth="1"/>
    <col min="13059" max="13059" width="16.6328125" style="804" customWidth="1"/>
    <col min="13060" max="13060" width="19.08984375" style="804" customWidth="1"/>
    <col min="13061" max="13061" width="16.453125" style="804" customWidth="1"/>
    <col min="13062" max="13062" width="16.6328125" style="804" customWidth="1"/>
    <col min="13063" max="13063" width="4.08984375" style="804" customWidth="1"/>
    <col min="13064" max="13064" width="2.7265625" style="804" customWidth="1"/>
    <col min="13065" max="13311" width="8.7265625" style="804"/>
    <col min="13312" max="13312" width="1.1796875" style="804" customWidth="1"/>
    <col min="13313" max="13314" width="17" style="804" customWidth="1"/>
    <col min="13315" max="13315" width="16.6328125" style="804" customWidth="1"/>
    <col min="13316" max="13316" width="19.08984375" style="804" customWidth="1"/>
    <col min="13317" max="13317" width="16.453125" style="804" customWidth="1"/>
    <col min="13318" max="13318" width="16.6328125" style="804" customWidth="1"/>
    <col min="13319" max="13319" width="4.08984375" style="804" customWidth="1"/>
    <col min="13320" max="13320" width="2.7265625" style="804" customWidth="1"/>
    <col min="13321" max="13567" width="8.7265625" style="804"/>
    <col min="13568" max="13568" width="1.1796875" style="804" customWidth="1"/>
    <col min="13569" max="13570" width="17" style="804" customWidth="1"/>
    <col min="13571" max="13571" width="16.6328125" style="804" customWidth="1"/>
    <col min="13572" max="13572" width="19.08984375" style="804" customWidth="1"/>
    <col min="13573" max="13573" width="16.453125" style="804" customWidth="1"/>
    <col min="13574" max="13574" width="16.6328125" style="804" customWidth="1"/>
    <col min="13575" max="13575" width="4.08984375" style="804" customWidth="1"/>
    <col min="13576" max="13576" width="2.7265625" style="804" customWidth="1"/>
    <col min="13577" max="13823" width="8.7265625" style="804"/>
    <col min="13824" max="13824" width="1.1796875" style="804" customWidth="1"/>
    <col min="13825" max="13826" width="17" style="804" customWidth="1"/>
    <col min="13827" max="13827" width="16.6328125" style="804" customWidth="1"/>
    <col min="13828" max="13828" width="19.08984375" style="804" customWidth="1"/>
    <col min="13829" max="13829" width="16.453125" style="804" customWidth="1"/>
    <col min="13830" max="13830" width="16.6328125" style="804" customWidth="1"/>
    <col min="13831" max="13831" width="4.08984375" style="804" customWidth="1"/>
    <col min="13832" max="13832" width="2.7265625" style="804" customWidth="1"/>
    <col min="13833" max="14079" width="8.7265625" style="804"/>
    <col min="14080" max="14080" width="1.1796875" style="804" customWidth="1"/>
    <col min="14081" max="14082" width="17" style="804" customWidth="1"/>
    <col min="14083" max="14083" width="16.6328125" style="804" customWidth="1"/>
    <col min="14084" max="14084" width="19.08984375" style="804" customWidth="1"/>
    <col min="14085" max="14085" width="16.453125" style="804" customWidth="1"/>
    <col min="14086" max="14086" width="16.6328125" style="804" customWidth="1"/>
    <col min="14087" max="14087" width="4.08984375" style="804" customWidth="1"/>
    <col min="14088" max="14088" width="2.7265625" style="804" customWidth="1"/>
    <col min="14089" max="14335" width="8.7265625" style="804"/>
    <col min="14336" max="14336" width="1.1796875" style="804" customWidth="1"/>
    <col min="14337" max="14338" width="17" style="804" customWidth="1"/>
    <col min="14339" max="14339" width="16.6328125" style="804" customWidth="1"/>
    <col min="14340" max="14340" width="19.08984375" style="804" customWidth="1"/>
    <col min="14341" max="14341" width="16.453125" style="804" customWidth="1"/>
    <col min="14342" max="14342" width="16.6328125" style="804" customWidth="1"/>
    <col min="14343" max="14343" width="4.08984375" style="804" customWidth="1"/>
    <col min="14344" max="14344" width="2.7265625" style="804" customWidth="1"/>
    <col min="14345" max="14591" width="8.7265625" style="804"/>
    <col min="14592" max="14592" width="1.1796875" style="804" customWidth="1"/>
    <col min="14593" max="14594" width="17" style="804" customWidth="1"/>
    <col min="14595" max="14595" width="16.6328125" style="804" customWidth="1"/>
    <col min="14596" max="14596" width="19.08984375" style="804" customWidth="1"/>
    <col min="14597" max="14597" width="16.453125" style="804" customWidth="1"/>
    <col min="14598" max="14598" width="16.6328125" style="804" customWidth="1"/>
    <col min="14599" max="14599" width="4.08984375" style="804" customWidth="1"/>
    <col min="14600" max="14600" width="2.7265625" style="804" customWidth="1"/>
    <col min="14601" max="14847" width="8.7265625" style="804"/>
    <col min="14848" max="14848" width="1.1796875" style="804" customWidth="1"/>
    <col min="14849" max="14850" width="17" style="804" customWidth="1"/>
    <col min="14851" max="14851" width="16.6328125" style="804" customWidth="1"/>
    <col min="14852" max="14852" width="19.08984375" style="804" customWidth="1"/>
    <col min="14853" max="14853" width="16.453125" style="804" customWidth="1"/>
    <col min="14854" max="14854" width="16.6328125" style="804" customWidth="1"/>
    <col min="14855" max="14855" width="4.08984375" style="804" customWidth="1"/>
    <col min="14856" max="14856" width="2.7265625" style="804" customWidth="1"/>
    <col min="14857" max="15103" width="8.7265625" style="804"/>
    <col min="15104" max="15104" width="1.1796875" style="804" customWidth="1"/>
    <col min="15105" max="15106" width="17" style="804" customWidth="1"/>
    <col min="15107" max="15107" width="16.6328125" style="804" customWidth="1"/>
    <col min="15108" max="15108" width="19.08984375" style="804" customWidth="1"/>
    <col min="15109" max="15109" width="16.453125" style="804" customWidth="1"/>
    <col min="15110" max="15110" width="16.6328125" style="804" customWidth="1"/>
    <col min="15111" max="15111" width="4.08984375" style="804" customWidth="1"/>
    <col min="15112" max="15112" width="2.7265625" style="804" customWidth="1"/>
    <col min="15113" max="15359" width="8.7265625" style="804"/>
    <col min="15360" max="15360" width="1.1796875" style="804" customWidth="1"/>
    <col min="15361" max="15362" width="17" style="804" customWidth="1"/>
    <col min="15363" max="15363" width="16.6328125" style="804" customWidth="1"/>
    <col min="15364" max="15364" width="19.08984375" style="804" customWidth="1"/>
    <col min="15365" max="15365" width="16.453125" style="804" customWidth="1"/>
    <col min="15366" max="15366" width="16.6328125" style="804" customWidth="1"/>
    <col min="15367" max="15367" width="4.08984375" style="804" customWidth="1"/>
    <col min="15368" max="15368" width="2.7265625" style="804" customWidth="1"/>
    <col min="15369" max="15615" width="8.7265625" style="804"/>
    <col min="15616" max="15616" width="1.1796875" style="804" customWidth="1"/>
    <col min="15617" max="15618" width="17" style="804" customWidth="1"/>
    <col min="15619" max="15619" width="16.6328125" style="804" customWidth="1"/>
    <col min="15620" max="15620" width="19.08984375" style="804" customWidth="1"/>
    <col min="15621" max="15621" width="16.453125" style="804" customWidth="1"/>
    <col min="15622" max="15622" width="16.6328125" style="804" customWidth="1"/>
    <col min="15623" max="15623" width="4.08984375" style="804" customWidth="1"/>
    <col min="15624" max="15624" width="2.7265625" style="804" customWidth="1"/>
    <col min="15625" max="15871" width="8.7265625" style="804"/>
    <col min="15872" max="15872" width="1.1796875" style="804" customWidth="1"/>
    <col min="15873" max="15874" width="17" style="804" customWidth="1"/>
    <col min="15875" max="15875" width="16.6328125" style="804" customWidth="1"/>
    <col min="15876" max="15876" width="19.08984375" style="804" customWidth="1"/>
    <col min="15877" max="15877" width="16.453125" style="804" customWidth="1"/>
    <col min="15878" max="15878" width="16.6328125" style="804" customWidth="1"/>
    <col min="15879" max="15879" width="4.08984375" style="804" customWidth="1"/>
    <col min="15880" max="15880" width="2.7265625" style="804" customWidth="1"/>
    <col min="15881" max="16127" width="8.7265625" style="804"/>
    <col min="16128" max="16128" width="1.1796875" style="804" customWidth="1"/>
    <col min="16129" max="16130" width="17" style="804" customWidth="1"/>
    <col min="16131" max="16131" width="16.6328125" style="804" customWidth="1"/>
    <col min="16132" max="16132" width="19.08984375" style="804" customWidth="1"/>
    <col min="16133" max="16133" width="16.453125" style="804" customWidth="1"/>
    <col min="16134" max="16134" width="16.6328125" style="804" customWidth="1"/>
    <col min="16135" max="16135" width="4.08984375" style="804" customWidth="1"/>
    <col min="16136" max="16136" width="2.7265625" style="804" customWidth="1"/>
    <col min="16137" max="16384" width="8.7265625" style="804"/>
  </cols>
  <sheetData>
    <row r="1" spans="1:6" ht="20.149999999999999" customHeight="1">
      <c r="A1" s="1183" t="s">
        <v>1056</v>
      </c>
    </row>
    <row r="2" spans="1:6" ht="20.149999999999999" customHeight="1">
      <c r="E2" s="2700" t="s">
        <v>361</v>
      </c>
      <c r="F2" s="2700"/>
    </row>
    <row r="3" spans="1:6" ht="20.149999999999999" customHeight="1">
      <c r="E3" s="870"/>
      <c r="F3" s="870"/>
    </row>
    <row r="4" spans="1:6" ht="20.149999999999999" customHeight="1">
      <c r="A4" s="2701" t="s">
        <v>1049</v>
      </c>
      <c r="B4" s="2701"/>
      <c r="C4" s="2701"/>
      <c r="D4" s="2701"/>
      <c r="E4" s="2701"/>
      <c r="F4" s="2701"/>
    </row>
    <row r="5" spans="1:6" ht="20.149999999999999" customHeight="1">
      <c r="A5" s="871"/>
      <c r="B5" s="871"/>
      <c r="C5" s="871"/>
      <c r="D5" s="871"/>
      <c r="E5" s="871"/>
      <c r="F5" s="871"/>
    </row>
    <row r="6" spans="1:6" ht="50.15" customHeight="1">
      <c r="A6" s="872" t="s">
        <v>1050</v>
      </c>
      <c r="B6" s="2577"/>
      <c r="C6" s="2578"/>
      <c r="D6" s="2578"/>
      <c r="E6" s="2578"/>
      <c r="F6" s="2579"/>
    </row>
    <row r="7" spans="1:6" ht="50.15" customHeight="1">
      <c r="A7" s="873" t="s">
        <v>227</v>
      </c>
      <c r="B7" s="2702" t="s">
        <v>167</v>
      </c>
      <c r="C7" s="2702"/>
      <c r="D7" s="2702"/>
      <c r="E7" s="2702"/>
      <c r="F7" s="2703"/>
    </row>
    <row r="8" spans="1:6" ht="28.5" customHeight="1">
      <c r="A8" s="2704" t="s">
        <v>1051</v>
      </c>
      <c r="B8" s="2707" t="s">
        <v>1052</v>
      </c>
      <c r="C8" s="2708"/>
      <c r="D8" s="2708"/>
      <c r="E8" s="2709"/>
      <c r="F8" s="874"/>
    </row>
    <row r="9" spans="1:6" ht="112.5" customHeight="1">
      <c r="A9" s="2705"/>
      <c r="B9" s="2710" t="s">
        <v>1053</v>
      </c>
      <c r="C9" s="2711"/>
      <c r="D9" s="2711"/>
      <c r="E9" s="2712"/>
      <c r="F9" s="875" t="s">
        <v>1054</v>
      </c>
    </row>
    <row r="10" spans="1:6" ht="103.5" customHeight="1">
      <c r="A10" s="2706"/>
      <c r="B10" s="2713" t="s">
        <v>1055</v>
      </c>
      <c r="C10" s="2714"/>
      <c r="D10" s="2715"/>
      <c r="E10" s="875" t="s">
        <v>1054</v>
      </c>
      <c r="F10" s="875" t="s">
        <v>1054</v>
      </c>
    </row>
    <row r="11" spans="1:6">
      <c r="A11" s="876"/>
    </row>
  </sheetData>
  <mergeCells count="8">
    <mergeCell ref="E2:F2"/>
    <mergeCell ref="A4:F4"/>
    <mergeCell ref="B6:F6"/>
    <mergeCell ref="B7:F7"/>
    <mergeCell ref="A8:A10"/>
    <mergeCell ref="B8:E8"/>
    <mergeCell ref="B9:E9"/>
    <mergeCell ref="B10:D10"/>
  </mergeCells>
  <phoneticPr fontId="4"/>
  <pageMargins left="0.7" right="0.7" top="0.75" bottom="0.75" header="0.3" footer="0.3"/>
  <pageSetup paperSize="9" scale="83"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B327F-029A-4336-96D9-A94DC74C1520}">
  <sheetPr>
    <tabColor theme="8"/>
  </sheetPr>
  <dimension ref="A1:AF62"/>
  <sheetViews>
    <sheetView view="pageBreakPreview" zoomScaleNormal="100" zoomScaleSheetLayoutView="100" workbookViewId="0">
      <selection activeCell="B2" sqref="B2"/>
    </sheetView>
  </sheetViews>
  <sheetFormatPr defaultColWidth="3.6328125" defaultRowHeight="17.25" customHeight="1"/>
  <cols>
    <col min="1" max="1" width="1.7265625" style="877" customWidth="1"/>
    <col min="2" max="6" width="5.26953125" style="877" customWidth="1"/>
    <col min="7" max="7" width="5.7265625" style="877" customWidth="1"/>
    <col min="8" max="11" width="3.6328125" style="877" customWidth="1"/>
    <col min="12" max="12" width="2.1796875" style="877" customWidth="1"/>
    <col min="13" max="13" width="4.1796875" style="877" customWidth="1"/>
    <col min="14" max="16" width="5.26953125" style="877" customWidth="1"/>
    <col min="17" max="20" width="3.6328125" style="877" customWidth="1"/>
    <col min="21" max="21" width="7.453125" style="877" customWidth="1"/>
    <col min="22" max="28" width="3.6328125" style="877" customWidth="1"/>
    <col min="29" max="29" width="2.1796875" style="877" customWidth="1"/>
    <col min="30" max="16384" width="3.6328125" style="877"/>
  </cols>
  <sheetData>
    <row r="1" spans="1:29" ht="20.149999999999999" customHeight="1"/>
    <row r="2" spans="1:29" ht="20.149999999999999" customHeight="1">
      <c r="A2" s="878"/>
      <c r="B2" s="878" t="s">
        <v>1089</v>
      </c>
      <c r="C2" s="878"/>
      <c r="D2" s="878"/>
      <c r="E2" s="878"/>
      <c r="F2" s="878"/>
      <c r="G2" s="878"/>
      <c r="H2" s="878"/>
      <c r="I2" s="878"/>
      <c r="J2" s="878"/>
      <c r="K2" s="878"/>
      <c r="L2" s="878"/>
      <c r="M2" s="878"/>
      <c r="N2" s="878"/>
      <c r="O2" s="878"/>
      <c r="P2" s="878"/>
      <c r="Q2" s="878"/>
      <c r="R2" s="878"/>
      <c r="S2" s="878"/>
      <c r="T2" s="2716" t="s">
        <v>1057</v>
      </c>
      <c r="U2" s="2716"/>
      <c r="V2" s="2716"/>
      <c r="W2" s="2716"/>
      <c r="X2" s="2716"/>
      <c r="Y2" s="2716"/>
      <c r="Z2" s="2716"/>
      <c r="AA2" s="2716"/>
      <c r="AB2" s="2716"/>
      <c r="AC2" s="878"/>
    </row>
    <row r="3" spans="1:29" ht="20.149999999999999" customHeight="1">
      <c r="A3" s="878"/>
      <c r="B3" s="878"/>
      <c r="C3" s="878"/>
      <c r="D3" s="878"/>
      <c r="E3" s="878"/>
      <c r="F3" s="878"/>
      <c r="G3" s="878"/>
      <c r="H3" s="878"/>
      <c r="I3" s="878"/>
      <c r="J3" s="878"/>
      <c r="K3" s="878"/>
      <c r="L3" s="878"/>
      <c r="M3" s="878"/>
      <c r="N3" s="878"/>
      <c r="O3" s="878"/>
      <c r="P3" s="878"/>
      <c r="Q3" s="878"/>
      <c r="R3" s="878"/>
      <c r="S3" s="878"/>
      <c r="T3" s="879"/>
      <c r="U3" s="879"/>
      <c r="V3" s="879"/>
      <c r="W3" s="879"/>
      <c r="X3" s="879"/>
      <c r="Y3" s="879"/>
      <c r="Z3" s="879"/>
      <c r="AA3" s="879"/>
      <c r="AB3" s="879"/>
      <c r="AC3" s="878"/>
    </row>
    <row r="4" spans="1:29" ht="20.149999999999999" customHeight="1">
      <c r="A4" s="2717" t="s">
        <v>1058</v>
      </c>
      <c r="B4" s="2718"/>
      <c r="C4" s="2718"/>
      <c r="D4" s="2718"/>
      <c r="E4" s="2718"/>
      <c r="F4" s="2718"/>
      <c r="G4" s="2718"/>
      <c r="H4" s="2718"/>
      <c r="I4" s="2718"/>
      <c r="J4" s="2718"/>
      <c r="K4" s="2718"/>
      <c r="L4" s="2718"/>
      <c r="M4" s="2718"/>
      <c r="N4" s="2718"/>
      <c r="O4" s="2718"/>
      <c r="P4" s="2718"/>
      <c r="Q4" s="2718"/>
      <c r="R4" s="2718"/>
      <c r="S4" s="2718"/>
      <c r="T4" s="2718"/>
      <c r="U4" s="2718"/>
      <c r="V4" s="2718"/>
      <c r="W4" s="2718"/>
      <c r="X4" s="2718"/>
      <c r="Y4" s="2718"/>
      <c r="Z4" s="2718"/>
      <c r="AA4" s="2718"/>
      <c r="AB4" s="2718"/>
      <c r="AC4" s="2718"/>
    </row>
    <row r="5" spans="1:29" s="881" customFormat="1" ht="20.149999999999999" customHeight="1">
      <c r="A5" s="878"/>
      <c r="B5" s="878"/>
      <c r="C5" s="878"/>
      <c r="D5" s="878"/>
      <c r="E5" s="878"/>
      <c r="F5" s="878"/>
      <c r="G5" s="878"/>
      <c r="H5" s="878"/>
      <c r="I5" s="878"/>
      <c r="J5" s="878"/>
      <c r="K5" s="878"/>
      <c r="L5" s="878"/>
      <c r="M5" s="880"/>
      <c r="N5" s="878"/>
      <c r="O5" s="880"/>
      <c r="P5" s="880"/>
      <c r="Q5" s="880"/>
      <c r="R5" s="880"/>
      <c r="S5" s="880"/>
      <c r="T5" s="880"/>
      <c r="U5" s="880"/>
      <c r="V5" s="880"/>
      <c r="W5" s="880"/>
      <c r="X5" s="880"/>
      <c r="Y5" s="880"/>
      <c r="Z5" s="880"/>
      <c r="AA5" s="880"/>
      <c r="AB5" s="880"/>
      <c r="AC5" s="878"/>
    </row>
    <row r="6" spans="1:29" s="884" customFormat="1" ht="20.149999999999999" customHeight="1">
      <c r="A6" s="882"/>
      <c r="B6" s="882" t="s">
        <v>1059</v>
      </c>
      <c r="C6" s="882"/>
      <c r="D6" s="882"/>
      <c r="E6" s="882"/>
      <c r="F6" s="882"/>
      <c r="G6" s="882"/>
      <c r="H6" s="882"/>
      <c r="I6" s="882"/>
      <c r="J6" s="882"/>
      <c r="K6" s="882"/>
      <c r="L6" s="882"/>
      <c r="M6" s="883"/>
      <c r="N6" s="883"/>
      <c r="O6" s="883"/>
      <c r="P6" s="883"/>
      <c r="Q6" s="883"/>
      <c r="R6" s="883"/>
      <c r="S6" s="883"/>
      <c r="T6" s="883"/>
      <c r="U6" s="883"/>
      <c r="V6" s="883"/>
      <c r="W6" s="883"/>
      <c r="X6" s="883"/>
      <c r="Y6" s="883"/>
      <c r="Z6" s="883"/>
      <c r="AA6" s="883"/>
      <c r="AB6" s="883"/>
      <c r="AC6" s="882"/>
    </row>
    <row r="7" spans="1:29" ht="20.149999999999999" customHeight="1" thickBot="1">
      <c r="A7" s="878"/>
      <c r="B7" s="878"/>
      <c r="C7" s="878"/>
      <c r="D7" s="878"/>
      <c r="E7" s="878"/>
      <c r="F7" s="878"/>
      <c r="G7" s="878"/>
      <c r="H7" s="878"/>
      <c r="I7" s="878"/>
      <c r="J7" s="878"/>
      <c r="K7" s="878"/>
      <c r="L7" s="878"/>
      <c r="M7" s="878"/>
      <c r="N7" s="878"/>
      <c r="O7" s="878"/>
      <c r="P7" s="878"/>
      <c r="Q7" s="878"/>
      <c r="R7" s="878"/>
      <c r="S7" s="878"/>
      <c r="T7" s="878"/>
      <c r="U7" s="878"/>
      <c r="V7" s="878"/>
      <c r="W7" s="878"/>
      <c r="X7" s="878"/>
      <c r="Y7" s="878"/>
      <c r="Z7" s="878"/>
      <c r="AA7" s="878"/>
      <c r="AB7" s="878"/>
      <c r="AC7" s="878"/>
    </row>
    <row r="8" spans="1:29" ht="30" customHeight="1">
      <c r="A8" s="878"/>
      <c r="B8" s="2719" t="s">
        <v>1060</v>
      </c>
      <c r="C8" s="2720"/>
      <c r="D8" s="2720"/>
      <c r="E8" s="2720"/>
      <c r="F8" s="2721"/>
      <c r="G8" s="2722" t="s">
        <v>1061</v>
      </c>
      <c r="H8" s="2723"/>
      <c r="I8" s="2723"/>
      <c r="J8" s="2723"/>
      <c r="K8" s="2723"/>
      <c r="L8" s="2723"/>
      <c r="M8" s="2723"/>
      <c r="N8" s="2723"/>
      <c r="O8" s="2723"/>
      <c r="P8" s="2723"/>
      <c r="Q8" s="2723"/>
      <c r="R8" s="2723"/>
      <c r="S8" s="2723"/>
      <c r="T8" s="2723"/>
      <c r="U8" s="2723"/>
      <c r="V8" s="2723"/>
      <c r="W8" s="2723"/>
      <c r="X8" s="2723"/>
      <c r="Y8" s="2723"/>
      <c r="Z8" s="2723"/>
      <c r="AA8" s="2723"/>
      <c r="AB8" s="2724"/>
      <c r="AC8" s="880"/>
    </row>
    <row r="9" spans="1:29" ht="36" customHeight="1">
      <c r="A9" s="878"/>
      <c r="B9" s="2725" t="s">
        <v>1062</v>
      </c>
      <c r="C9" s="2726"/>
      <c r="D9" s="2726"/>
      <c r="E9" s="2726"/>
      <c r="F9" s="2727"/>
      <c r="G9" s="2728"/>
      <c r="H9" s="2729"/>
      <c r="I9" s="2729"/>
      <c r="J9" s="2729"/>
      <c r="K9" s="2729"/>
      <c r="L9" s="2729"/>
      <c r="M9" s="2729"/>
      <c r="N9" s="2729"/>
      <c r="O9" s="2729"/>
      <c r="P9" s="2729"/>
      <c r="Q9" s="2729"/>
      <c r="R9" s="2729"/>
      <c r="S9" s="2729"/>
      <c r="T9" s="2729"/>
      <c r="U9" s="2729"/>
      <c r="V9" s="2729"/>
      <c r="W9" s="2729"/>
      <c r="X9" s="2729"/>
      <c r="Y9" s="2729"/>
      <c r="Z9" s="2729"/>
      <c r="AA9" s="2729"/>
      <c r="AB9" s="2730"/>
      <c r="AC9" s="880"/>
    </row>
    <row r="10" spans="1:29" ht="19.5" customHeight="1">
      <c r="A10" s="878"/>
      <c r="B10" s="2731" t="s">
        <v>1063</v>
      </c>
      <c r="C10" s="2732"/>
      <c r="D10" s="2732"/>
      <c r="E10" s="2732"/>
      <c r="F10" s="2733"/>
      <c r="G10" s="2740" t="s">
        <v>1064</v>
      </c>
      <c r="H10" s="2741"/>
      <c r="I10" s="2741"/>
      <c r="J10" s="2741"/>
      <c r="K10" s="2741"/>
      <c r="L10" s="2741"/>
      <c r="M10" s="2741"/>
      <c r="N10" s="2741"/>
      <c r="O10" s="2741"/>
      <c r="P10" s="2741"/>
      <c r="Q10" s="2741"/>
      <c r="R10" s="2741"/>
      <c r="S10" s="2741"/>
      <c r="T10" s="2742"/>
      <c r="U10" s="2746" t="s">
        <v>1065</v>
      </c>
      <c r="V10" s="2747"/>
      <c r="W10" s="2747"/>
      <c r="X10" s="2747"/>
      <c r="Y10" s="2747"/>
      <c r="Z10" s="2747"/>
      <c r="AA10" s="2747"/>
      <c r="AB10" s="2748"/>
      <c r="AC10" s="880"/>
    </row>
    <row r="11" spans="1:29" ht="19.5" customHeight="1">
      <c r="A11" s="878"/>
      <c r="B11" s="2734"/>
      <c r="C11" s="2735"/>
      <c r="D11" s="2735"/>
      <c r="E11" s="2735"/>
      <c r="F11" s="2736"/>
      <c r="G11" s="2743"/>
      <c r="H11" s="2744"/>
      <c r="I11" s="2744"/>
      <c r="J11" s="2744"/>
      <c r="K11" s="2744"/>
      <c r="L11" s="2744"/>
      <c r="M11" s="2744"/>
      <c r="N11" s="2744"/>
      <c r="O11" s="2744"/>
      <c r="P11" s="2744"/>
      <c r="Q11" s="2744"/>
      <c r="R11" s="2744"/>
      <c r="S11" s="2744"/>
      <c r="T11" s="2745"/>
      <c r="U11" s="2749"/>
      <c r="V11" s="2750"/>
      <c r="W11" s="2750"/>
      <c r="X11" s="2750"/>
      <c r="Y11" s="2750"/>
      <c r="Z11" s="2750"/>
      <c r="AA11" s="2750"/>
      <c r="AB11" s="2751"/>
      <c r="AC11" s="880"/>
    </row>
    <row r="12" spans="1:29" ht="24.75" customHeight="1">
      <c r="A12" s="878"/>
      <c r="B12" s="2737"/>
      <c r="C12" s="2738"/>
      <c r="D12" s="2738"/>
      <c r="E12" s="2738"/>
      <c r="F12" s="2739"/>
      <c r="G12" s="2752" t="s">
        <v>1066</v>
      </c>
      <c r="H12" s="2753"/>
      <c r="I12" s="2753"/>
      <c r="J12" s="2753"/>
      <c r="K12" s="2753"/>
      <c r="L12" s="2753"/>
      <c r="M12" s="2753"/>
      <c r="N12" s="2753"/>
      <c r="O12" s="2753"/>
      <c r="P12" s="2753"/>
      <c r="Q12" s="2753"/>
      <c r="R12" s="2753"/>
      <c r="S12" s="2753"/>
      <c r="T12" s="2754"/>
      <c r="U12" s="885"/>
      <c r="V12" s="885"/>
      <c r="W12" s="885"/>
      <c r="X12" s="885" t="s">
        <v>1067</v>
      </c>
      <c r="Y12" s="885"/>
      <c r="Z12" s="885" t="s">
        <v>1068</v>
      </c>
      <c r="AA12" s="885"/>
      <c r="AB12" s="886" t="s">
        <v>1069</v>
      </c>
      <c r="AC12" s="880"/>
    </row>
    <row r="13" spans="1:29" ht="62.25" customHeight="1" thickBot="1">
      <c r="A13" s="878"/>
      <c r="B13" s="2731" t="s">
        <v>1070</v>
      </c>
      <c r="C13" s="2732"/>
      <c r="D13" s="2732"/>
      <c r="E13" s="2732"/>
      <c r="F13" s="2733"/>
      <c r="G13" s="2755" t="s">
        <v>1071</v>
      </c>
      <c r="H13" s="2756"/>
      <c r="I13" s="2756"/>
      <c r="J13" s="2756"/>
      <c r="K13" s="2756"/>
      <c r="L13" s="2756"/>
      <c r="M13" s="2756"/>
      <c r="N13" s="2756"/>
      <c r="O13" s="2756"/>
      <c r="P13" s="2756"/>
      <c r="Q13" s="2756"/>
      <c r="R13" s="2756"/>
      <c r="S13" s="2756"/>
      <c r="T13" s="2756"/>
      <c r="U13" s="2756"/>
      <c r="V13" s="2756"/>
      <c r="W13" s="2756"/>
      <c r="X13" s="2756"/>
      <c r="Y13" s="2756"/>
      <c r="Z13" s="2756"/>
      <c r="AA13" s="2756"/>
      <c r="AB13" s="2757"/>
      <c r="AC13" s="880"/>
    </row>
    <row r="14" spans="1:29" ht="33.75" customHeight="1">
      <c r="A14" s="878"/>
      <c r="B14" s="2759" t="s">
        <v>1072</v>
      </c>
      <c r="C14" s="887"/>
      <c r="D14" s="2762" t="s">
        <v>1073</v>
      </c>
      <c r="E14" s="2763"/>
      <c r="F14" s="2763"/>
      <c r="G14" s="2763"/>
      <c r="H14" s="2763"/>
      <c r="I14" s="2763"/>
      <c r="J14" s="2763"/>
      <c r="K14" s="2763"/>
      <c r="L14" s="2763"/>
      <c r="M14" s="2763"/>
      <c r="N14" s="2763"/>
      <c r="O14" s="2763"/>
      <c r="P14" s="2763"/>
      <c r="Q14" s="2764" t="s">
        <v>1074</v>
      </c>
      <c r="R14" s="2764"/>
      <c r="S14" s="2764"/>
      <c r="T14" s="2764"/>
      <c r="U14" s="2764"/>
      <c r="V14" s="2764"/>
      <c r="W14" s="2764"/>
      <c r="X14" s="2764"/>
      <c r="Y14" s="2764"/>
      <c r="Z14" s="2764"/>
      <c r="AA14" s="2764"/>
      <c r="AB14" s="2765"/>
      <c r="AC14" s="880"/>
    </row>
    <row r="15" spans="1:29" ht="33.75" customHeight="1">
      <c r="A15" s="878"/>
      <c r="B15" s="2760"/>
      <c r="C15" s="885"/>
      <c r="D15" s="2752" t="s">
        <v>1075</v>
      </c>
      <c r="E15" s="2753"/>
      <c r="F15" s="2753"/>
      <c r="G15" s="2753"/>
      <c r="H15" s="2753"/>
      <c r="I15" s="2753"/>
      <c r="J15" s="2753"/>
      <c r="K15" s="2753"/>
      <c r="L15" s="2753"/>
      <c r="M15" s="2753"/>
      <c r="N15" s="2753"/>
      <c r="O15" s="2753"/>
      <c r="P15" s="2753"/>
      <c r="Q15" s="2766" t="s">
        <v>1076</v>
      </c>
      <c r="R15" s="2766"/>
      <c r="S15" s="2766"/>
      <c r="T15" s="2766"/>
      <c r="U15" s="2766"/>
      <c r="V15" s="2766"/>
      <c r="W15" s="2766"/>
      <c r="X15" s="2766"/>
      <c r="Y15" s="2766"/>
      <c r="Z15" s="2766"/>
      <c r="AA15" s="2766"/>
      <c r="AB15" s="2767"/>
      <c r="AC15" s="880"/>
    </row>
    <row r="16" spans="1:29" ht="33.75" customHeight="1">
      <c r="A16" s="878"/>
      <c r="B16" s="2760"/>
      <c r="C16" s="885"/>
      <c r="D16" s="2752" t="s">
        <v>1077</v>
      </c>
      <c r="E16" s="2753"/>
      <c r="F16" s="2753"/>
      <c r="G16" s="2753"/>
      <c r="H16" s="2753"/>
      <c r="I16" s="2753"/>
      <c r="J16" s="2753"/>
      <c r="K16" s="2753"/>
      <c r="L16" s="2753"/>
      <c r="M16" s="2753"/>
      <c r="N16" s="2753"/>
      <c r="O16" s="2753"/>
      <c r="P16" s="2753"/>
      <c r="Q16" s="888" t="s">
        <v>1078</v>
      </c>
      <c r="R16" s="888"/>
      <c r="S16" s="888"/>
      <c r="T16" s="888"/>
      <c r="U16" s="888"/>
      <c r="V16" s="888"/>
      <c r="W16" s="888"/>
      <c r="X16" s="888"/>
      <c r="Y16" s="888"/>
      <c r="Z16" s="888"/>
      <c r="AA16" s="888"/>
      <c r="AB16" s="889"/>
      <c r="AC16" s="880"/>
    </row>
    <row r="17" spans="1:32" ht="33.75" customHeight="1">
      <c r="A17" s="878"/>
      <c r="B17" s="2760"/>
      <c r="C17" s="885"/>
      <c r="D17" s="2752" t="s">
        <v>1079</v>
      </c>
      <c r="E17" s="2753"/>
      <c r="F17" s="2753"/>
      <c r="G17" s="2753"/>
      <c r="H17" s="2753"/>
      <c r="I17" s="2753"/>
      <c r="J17" s="2753"/>
      <c r="K17" s="2753"/>
      <c r="L17" s="2753"/>
      <c r="M17" s="2753"/>
      <c r="N17" s="2753"/>
      <c r="O17" s="2753"/>
      <c r="P17" s="2753"/>
      <c r="Q17" s="888" t="s">
        <v>1080</v>
      </c>
      <c r="R17" s="888"/>
      <c r="S17" s="888"/>
      <c r="T17" s="888"/>
      <c r="U17" s="888"/>
      <c r="V17" s="888"/>
      <c r="W17" s="888"/>
      <c r="X17" s="888"/>
      <c r="Y17" s="888"/>
      <c r="Z17" s="888"/>
      <c r="AA17" s="888"/>
      <c r="AB17" s="889"/>
      <c r="AC17" s="880"/>
    </row>
    <row r="18" spans="1:32" ht="33.75" customHeight="1">
      <c r="A18" s="878"/>
      <c r="B18" s="2760"/>
      <c r="C18" s="890"/>
      <c r="D18" s="2768" t="s">
        <v>1081</v>
      </c>
      <c r="E18" s="2769"/>
      <c r="F18" s="2769"/>
      <c r="G18" s="2769"/>
      <c r="H18" s="2769"/>
      <c r="I18" s="2769"/>
      <c r="J18" s="2769"/>
      <c r="K18" s="2769"/>
      <c r="L18" s="2769"/>
      <c r="M18" s="2769"/>
      <c r="N18" s="2769"/>
      <c r="O18" s="2769"/>
      <c r="P18" s="2769"/>
      <c r="Q18" s="891" t="s">
        <v>1080</v>
      </c>
      <c r="R18" s="891"/>
      <c r="S18" s="891"/>
      <c r="T18" s="891"/>
      <c r="U18" s="891"/>
      <c r="V18" s="891"/>
      <c r="W18" s="891"/>
      <c r="X18" s="891"/>
      <c r="Y18" s="891"/>
      <c r="Z18" s="891"/>
      <c r="AA18" s="891"/>
      <c r="AB18" s="892"/>
      <c r="AC18" s="880"/>
    </row>
    <row r="19" spans="1:32" ht="33.75" customHeight="1">
      <c r="A19" s="878"/>
      <c r="B19" s="2760"/>
      <c r="C19" s="893"/>
      <c r="D19" s="2752" t="s">
        <v>1082</v>
      </c>
      <c r="E19" s="2753"/>
      <c r="F19" s="2753"/>
      <c r="G19" s="2753"/>
      <c r="H19" s="2753"/>
      <c r="I19" s="2753"/>
      <c r="J19" s="2753"/>
      <c r="K19" s="2753"/>
      <c r="L19" s="2753"/>
      <c r="M19" s="2753"/>
      <c r="N19" s="2753"/>
      <c r="O19" s="2753"/>
      <c r="P19" s="2753"/>
      <c r="Q19" s="888" t="s">
        <v>1083</v>
      </c>
      <c r="R19" s="888"/>
      <c r="S19" s="888"/>
      <c r="T19" s="888"/>
      <c r="U19" s="888"/>
      <c r="V19" s="888"/>
      <c r="W19" s="888"/>
      <c r="X19" s="888"/>
      <c r="Y19" s="888"/>
      <c r="Z19" s="888"/>
      <c r="AA19" s="888"/>
      <c r="AB19" s="889"/>
      <c r="AC19" s="880"/>
    </row>
    <row r="20" spans="1:32" ht="33.75" customHeight="1">
      <c r="A20" s="878"/>
      <c r="B20" s="2760"/>
      <c r="C20" s="893"/>
      <c r="D20" s="2752" t="s">
        <v>1084</v>
      </c>
      <c r="E20" s="2753"/>
      <c r="F20" s="2753"/>
      <c r="G20" s="2753"/>
      <c r="H20" s="2753"/>
      <c r="I20" s="2753"/>
      <c r="J20" s="2753"/>
      <c r="K20" s="2753"/>
      <c r="L20" s="2753"/>
      <c r="M20" s="2753"/>
      <c r="N20" s="2753"/>
      <c r="O20" s="2753"/>
      <c r="P20" s="2753"/>
      <c r="Q20" s="894" t="s">
        <v>1085</v>
      </c>
      <c r="R20" s="894"/>
      <c r="S20" s="894"/>
      <c r="T20" s="894"/>
      <c r="U20" s="895"/>
      <c r="V20" s="895"/>
      <c r="W20" s="894"/>
      <c r="X20" s="894"/>
      <c r="Y20" s="894"/>
      <c r="Z20" s="894"/>
      <c r="AA20" s="894"/>
      <c r="AB20" s="896"/>
      <c r="AC20" s="880"/>
    </row>
    <row r="21" spans="1:32" ht="33.75" customHeight="1" thickBot="1">
      <c r="A21" s="878"/>
      <c r="B21" s="2761"/>
      <c r="C21" s="897"/>
      <c r="D21" s="2770" t="s">
        <v>1086</v>
      </c>
      <c r="E21" s="2771"/>
      <c r="F21" s="2771"/>
      <c r="G21" s="2771"/>
      <c r="H21" s="2771"/>
      <c r="I21" s="2771"/>
      <c r="J21" s="2771"/>
      <c r="K21" s="2771"/>
      <c r="L21" s="2771"/>
      <c r="M21" s="2771"/>
      <c r="N21" s="2771"/>
      <c r="O21" s="2771"/>
      <c r="P21" s="2771"/>
      <c r="Q21" s="898" t="s">
        <v>1087</v>
      </c>
      <c r="R21" s="898"/>
      <c r="S21" s="898"/>
      <c r="T21" s="898"/>
      <c r="U21" s="898"/>
      <c r="V21" s="898"/>
      <c r="W21" s="898"/>
      <c r="X21" s="898"/>
      <c r="Y21" s="898"/>
      <c r="Z21" s="898"/>
      <c r="AA21" s="898"/>
      <c r="AB21" s="899"/>
      <c r="AC21" s="880"/>
    </row>
    <row r="22" spans="1:32" ht="6.75" customHeight="1">
      <c r="A22" s="878"/>
      <c r="B22" s="2772"/>
      <c r="C22" s="2772"/>
      <c r="D22" s="2772"/>
      <c r="E22" s="2772"/>
      <c r="F22" s="2772"/>
      <c r="G22" s="2772"/>
      <c r="H22" s="2772"/>
      <c r="I22" s="2772"/>
      <c r="J22" s="2772"/>
      <c r="K22" s="2772"/>
      <c r="L22" s="2772"/>
      <c r="M22" s="2772"/>
      <c r="N22" s="2772"/>
      <c r="O22" s="2772"/>
      <c r="P22" s="2772"/>
      <c r="Q22" s="2772"/>
      <c r="R22" s="2772"/>
      <c r="S22" s="2772"/>
      <c r="T22" s="2772"/>
      <c r="U22" s="2772"/>
      <c r="V22" s="2772"/>
      <c r="W22" s="2772"/>
      <c r="X22" s="2772"/>
      <c r="Y22" s="2772"/>
      <c r="Z22" s="2772"/>
      <c r="AA22" s="2772"/>
      <c r="AB22" s="2772"/>
      <c r="AC22" s="880"/>
    </row>
    <row r="23" spans="1:32" ht="21" customHeight="1">
      <c r="A23" s="900"/>
      <c r="B23" s="2773" t="s">
        <v>1088</v>
      </c>
      <c r="C23" s="2773"/>
      <c r="D23" s="2773"/>
      <c r="E23" s="2773"/>
      <c r="F23" s="2773"/>
      <c r="G23" s="2773"/>
      <c r="H23" s="2773"/>
      <c r="I23" s="2773"/>
      <c r="J23" s="2773"/>
      <c r="K23" s="2773"/>
      <c r="L23" s="2773"/>
      <c r="M23" s="2773"/>
      <c r="N23" s="2773"/>
      <c r="O23" s="2773"/>
      <c r="P23" s="2773"/>
      <c r="Q23" s="2773"/>
      <c r="R23" s="2773"/>
      <c r="S23" s="2773"/>
      <c r="T23" s="2773"/>
      <c r="U23" s="2773"/>
      <c r="V23" s="2773"/>
      <c r="W23" s="2773"/>
      <c r="X23" s="2773"/>
      <c r="Y23" s="2773"/>
      <c r="Z23" s="2773"/>
      <c r="AA23" s="2773"/>
      <c r="AB23" s="2773"/>
      <c r="AC23" s="901"/>
    </row>
    <row r="24" spans="1:32" ht="21" customHeight="1">
      <c r="A24" s="900"/>
      <c r="B24" s="2773"/>
      <c r="C24" s="2773"/>
      <c r="D24" s="2773"/>
      <c r="E24" s="2773"/>
      <c r="F24" s="2773"/>
      <c r="G24" s="2773"/>
      <c r="H24" s="2773"/>
      <c r="I24" s="2773"/>
      <c r="J24" s="2773"/>
      <c r="K24" s="2773"/>
      <c r="L24" s="2773"/>
      <c r="M24" s="2773"/>
      <c r="N24" s="2773"/>
      <c r="O24" s="2773"/>
      <c r="P24" s="2773"/>
      <c r="Q24" s="2773"/>
      <c r="R24" s="2773"/>
      <c r="S24" s="2773"/>
      <c r="T24" s="2773"/>
      <c r="U24" s="2773"/>
      <c r="V24" s="2773"/>
      <c r="W24" s="2773"/>
      <c r="X24" s="2773"/>
      <c r="Y24" s="2773"/>
      <c r="Z24" s="2773"/>
      <c r="AA24" s="2773"/>
      <c r="AB24" s="2773"/>
      <c r="AC24" s="901"/>
    </row>
    <row r="25" spans="1:32" ht="21" customHeight="1">
      <c r="A25" s="878"/>
      <c r="B25" s="2773"/>
      <c r="C25" s="2773"/>
      <c r="D25" s="2773"/>
      <c r="E25" s="2773"/>
      <c r="F25" s="2773"/>
      <c r="G25" s="2773"/>
      <c r="H25" s="2773"/>
      <c r="I25" s="2773"/>
      <c r="J25" s="2773"/>
      <c r="K25" s="2773"/>
      <c r="L25" s="2773"/>
      <c r="M25" s="2773"/>
      <c r="N25" s="2773"/>
      <c r="O25" s="2773"/>
      <c r="P25" s="2773"/>
      <c r="Q25" s="2773"/>
      <c r="R25" s="2773"/>
      <c r="S25" s="2773"/>
      <c r="T25" s="2773"/>
      <c r="U25" s="2773"/>
      <c r="V25" s="2773"/>
      <c r="W25" s="2773"/>
      <c r="X25" s="2773"/>
      <c r="Y25" s="2773"/>
      <c r="Z25" s="2773"/>
      <c r="AA25" s="2773"/>
      <c r="AB25" s="2773"/>
      <c r="AC25" s="901"/>
      <c r="AD25" s="881"/>
      <c r="AE25" s="881"/>
      <c r="AF25" s="881"/>
    </row>
    <row r="26" spans="1:32" ht="16.5" customHeight="1">
      <c r="A26" s="882"/>
      <c r="B26" s="2773"/>
      <c r="C26" s="2773"/>
      <c r="D26" s="2773"/>
      <c r="E26" s="2773"/>
      <c r="F26" s="2773"/>
      <c r="G26" s="2773"/>
      <c r="H26" s="2773"/>
      <c r="I26" s="2773"/>
      <c r="J26" s="2773"/>
      <c r="K26" s="2773"/>
      <c r="L26" s="2773"/>
      <c r="M26" s="2773"/>
      <c r="N26" s="2773"/>
      <c r="O26" s="2773"/>
      <c r="P26" s="2773"/>
      <c r="Q26" s="2773"/>
      <c r="R26" s="2773"/>
      <c r="S26" s="2773"/>
      <c r="T26" s="2773"/>
      <c r="U26" s="2773"/>
      <c r="V26" s="2773"/>
      <c r="W26" s="2773"/>
      <c r="X26" s="2773"/>
      <c r="Y26" s="2773"/>
      <c r="Z26" s="2773"/>
      <c r="AA26" s="2773"/>
      <c r="AB26" s="2773"/>
      <c r="AC26" s="901"/>
      <c r="AD26" s="881"/>
      <c r="AE26" s="881"/>
      <c r="AF26" s="881"/>
    </row>
    <row r="27" spans="1:32" ht="24" customHeight="1">
      <c r="A27" s="882"/>
      <c r="B27" s="2773"/>
      <c r="C27" s="2773"/>
      <c r="D27" s="2773"/>
      <c r="E27" s="2773"/>
      <c r="F27" s="2773"/>
      <c r="G27" s="2773"/>
      <c r="H27" s="2773"/>
      <c r="I27" s="2773"/>
      <c r="J27" s="2773"/>
      <c r="K27" s="2773"/>
      <c r="L27" s="2773"/>
      <c r="M27" s="2773"/>
      <c r="N27" s="2773"/>
      <c r="O27" s="2773"/>
      <c r="P27" s="2773"/>
      <c r="Q27" s="2773"/>
      <c r="R27" s="2773"/>
      <c r="S27" s="2773"/>
      <c r="T27" s="2773"/>
      <c r="U27" s="2773"/>
      <c r="V27" s="2773"/>
      <c r="W27" s="2773"/>
      <c r="X27" s="2773"/>
      <c r="Y27" s="2773"/>
      <c r="Z27" s="2773"/>
      <c r="AA27" s="2773"/>
      <c r="AB27" s="2773"/>
      <c r="AC27" s="901"/>
      <c r="AD27" s="881"/>
      <c r="AE27" s="881"/>
      <c r="AF27" s="881"/>
    </row>
    <row r="28" spans="1:32" ht="24" customHeight="1">
      <c r="A28" s="882"/>
      <c r="B28" s="2773"/>
      <c r="C28" s="2773"/>
      <c r="D28" s="2773"/>
      <c r="E28" s="2773"/>
      <c r="F28" s="2773"/>
      <c r="G28" s="2773"/>
      <c r="H28" s="2773"/>
      <c r="I28" s="2773"/>
      <c r="J28" s="2773"/>
      <c r="K28" s="2773"/>
      <c r="L28" s="2773"/>
      <c r="M28" s="2773"/>
      <c r="N28" s="2773"/>
      <c r="O28" s="2773"/>
      <c r="P28" s="2773"/>
      <c r="Q28" s="2773"/>
      <c r="R28" s="2773"/>
      <c r="S28" s="2773"/>
      <c r="T28" s="2773"/>
      <c r="U28" s="2773"/>
      <c r="V28" s="2773"/>
      <c r="W28" s="2773"/>
      <c r="X28" s="2773"/>
      <c r="Y28" s="2773"/>
      <c r="Z28" s="2773"/>
      <c r="AA28" s="2773"/>
      <c r="AB28" s="2773"/>
      <c r="AC28" s="901"/>
      <c r="AD28" s="881"/>
      <c r="AE28" s="881"/>
      <c r="AF28" s="881"/>
    </row>
    <row r="29" spans="1:32" ht="3" customHeight="1">
      <c r="A29" s="902"/>
      <c r="B29" s="903"/>
      <c r="C29" s="904"/>
      <c r="D29" s="905"/>
      <c r="E29" s="905"/>
      <c r="F29" s="905"/>
      <c r="G29" s="905"/>
      <c r="H29" s="905"/>
      <c r="I29" s="905"/>
      <c r="J29" s="905"/>
      <c r="K29" s="905"/>
      <c r="L29" s="905"/>
      <c r="M29" s="905"/>
      <c r="N29" s="905"/>
      <c r="O29" s="905"/>
      <c r="P29" s="905"/>
      <c r="Q29" s="905"/>
      <c r="R29" s="905"/>
      <c r="S29" s="905"/>
      <c r="T29" s="905"/>
      <c r="U29" s="905"/>
      <c r="V29" s="905"/>
      <c r="W29" s="905"/>
      <c r="X29" s="905"/>
      <c r="Y29" s="905"/>
      <c r="Z29" s="905"/>
      <c r="AA29" s="905"/>
      <c r="AB29" s="905"/>
      <c r="AC29" s="905"/>
      <c r="AD29" s="881"/>
      <c r="AE29" s="881"/>
      <c r="AF29" s="881"/>
    </row>
    <row r="30" spans="1:32" ht="24" customHeight="1">
      <c r="A30" s="882"/>
      <c r="B30" s="906"/>
      <c r="C30" s="2758"/>
      <c r="D30" s="2758"/>
      <c r="E30" s="2758"/>
      <c r="F30" s="2758"/>
      <c r="G30" s="2758"/>
      <c r="H30" s="2758"/>
      <c r="I30" s="2758"/>
      <c r="J30" s="2758"/>
      <c r="K30" s="2758"/>
      <c r="L30" s="2758"/>
      <c r="M30" s="2758"/>
      <c r="N30" s="2758"/>
      <c r="O30" s="2758"/>
      <c r="P30" s="2758"/>
      <c r="Q30" s="2758"/>
      <c r="R30" s="2758"/>
      <c r="S30" s="2758"/>
      <c r="T30" s="2758"/>
      <c r="U30" s="2758"/>
      <c r="V30" s="2758"/>
      <c r="W30" s="2758"/>
      <c r="X30" s="2758"/>
      <c r="Y30" s="2758"/>
      <c r="Z30" s="2758"/>
      <c r="AA30" s="2758"/>
      <c r="AB30" s="2758"/>
      <c r="AC30" s="2758"/>
      <c r="AD30" s="881"/>
      <c r="AE30" s="881"/>
      <c r="AF30" s="881"/>
    </row>
    <row r="31" spans="1:32" ht="24" customHeight="1">
      <c r="A31" s="882"/>
      <c r="B31" s="906"/>
      <c r="C31" s="2758"/>
      <c r="D31" s="2758"/>
      <c r="E31" s="2758"/>
      <c r="F31" s="2758"/>
      <c r="G31" s="2758"/>
      <c r="H31" s="2758"/>
      <c r="I31" s="2758"/>
      <c r="J31" s="2758"/>
      <c r="K31" s="2758"/>
      <c r="L31" s="2758"/>
      <c r="M31" s="2758"/>
      <c r="N31" s="2758"/>
      <c r="O31" s="2758"/>
      <c r="P31" s="2758"/>
      <c r="Q31" s="2758"/>
      <c r="R31" s="2758"/>
      <c r="S31" s="2758"/>
      <c r="T31" s="2758"/>
      <c r="U31" s="2758"/>
      <c r="V31" s="2758"/>
      <c r="W31" s="2758"/>
      <c r="X31" s="2758"/>
      <c r="Y31" s="2758"/>
      <c r="Z31" s="2758"/>
      <c r="AA31" s="2758"/>
      <c r="AB31" s="2758"/>
      <c r="AC31" s="2758"/>
      <c r="AD31" s="881"/>
      <c r="AE31" s="881"/>
      <c r="AF31" s="881"/>
    </row>
    <row r="32" spans="1:32" ht="24" customHeight="1">
      <c r="A32" s="882"/>
      <c r="B32" s="907"/>
      <c r="C32" s="883"/>
      <c r="D32" s="883"/>
      <c r="E32" s="883"/>
      <c r="F32" s="883"/>
      <c r="G32" s="883"/>
      <c r="H32" s="883"/>
      <c r="I32" s="883"/>
      <c r="J32" s="883"/>
      <c r="K32" s="883"/>
      <c r="L32" s="883"/>
      <c r="M32" s="883"/>
      <c r="N32" s="883"/>
      <c r="O32" s="883"/>
      <c r="P32" s="883"/>
      <c r="Q32" s="883"/>
      <c r="R32" s="883"/>
      <c r="S32" s="883"/>
      <c r="T32" s="883"/>
      <c r="U32" s="883"/>
      <c r="V32" s="883"/>
      <c r="W32" s="883"/>
      <c r="X32" s="883"/>
      <c r="Y32" s="883"/>
      <c r="Z32" s="883"/>
      <c r="AA32" s="883"/>
      <c r="AB32" s="883"/>
      <c r="AC32" s="883"/>
      <c r="AD32" s="881"/>
      <c r="AE32" s="881"/>
      <c r="AF32" s="881"/>
    </row>
    <row r="33" spans="1:32" ht="24" customHeight="1">
      <c r="A33" s="882"/>
      <c r="B33" s="906"/>
      <c r="C33" s="2758"/>
      <c r="D33" s="2758"/>
      <c r="E33" s="2758"/>
      <c r="F33" s="2758"/>
      <c r="G33" s="2758"/>
      <c r="H33" s="2758"/>
      <c r="I33" s="2758"/>
      <c r="J33" s="2758"/>
      <c r="K33" s="2758"/>
      <c r="L33" s="2758"/>
      <c r="M33" s="2758"/>
      <c r="N33" s="2758"/>
      <c r="O33" s="2758"/>
      <c r="P33" s="2758"/>
      <c r="Q33" s="2758"/>
      <c r="R33" s="2758"/>
      <c r="S33" s="2758"/>
      <c r="T33" s="2758"/>
      <c r="U33" s="2758"/>
      <c r="V33" s="2758"/>
      <c r="W33" s="2758"/>
      <c r="X33" s="2758"/>
      <c r="Y33" s="2758"/>
      <c r="Z33" s="2758"/>
      <c r="AA33" s="2758"/>
      <c r="AB33" s="2758"/>
      <c r="AC33" s="2758"/>
      <c r="AD33" s="881"/>
      <c r="AE33" s="881"/>
      <c r="AF33" s="881"/>
    </row>
    <row r="34" spans="1:32" ht="24" customHeight="1">
      <c r="A34" s="882"/>
      <c r="B34" s="906"/>
      <c r="C34" s="2758"/>
      <c r="D34" s="2758"/>
      <c r="E34" s="2758"/>
      <c r="F34" s="2758"/>
      <c r="G34" s="2758"/>
      <c r="H34" s="2758"/>
      <c r="I34" s="2758"/>
      <c r="J34" s="2758"/>
      <c r="K34" s="2758"/>
      <c r="L34" s="2758"/>
      <c r="M34" s="2758"/>
      <c r="N34" s="2758"/>
      <c r="O34" s="2758"/>
      <c r="P34" s="2758"/>
      <c r="Q34" s="2758"/>
      <c r="R34" s="2758"/>
      <c r="S34" s="2758"/>
      <c r="T34" s="2758"/>
      <c r="U34" s="2758"/>
      <c r="V34" s="2758"/>
      <c r="W34" s="2758"/>
      <c r="X34" s="2758"/>
      <c r="Y34" s="2758"/>
      <c r="Z34" s="2758"/>
      <c r="AA34" s="2758"/>
      <c r="AB34" s="2758"/>
      <c r="AC34" s="2758"/>
      <c r="AD34" s="881"/>
      <c r="AE34" s="881"/>
      <c r="AF34" s="881"/>
    </row>
    <row r="35" spans="1:32" ht="24" customHeight="1">
      <c r="A35" s="882"/>
      <c r="B35" s="907"/>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1"/>
      <c r="AE35" s="881"/>
      <c r="AF35" s="881"/>
    </row>
    <row r="36" spans="1:32" ht="24" customHeight="1">
      <c r="A36" s="882"/>
      <c r="B36" s="906"/>
      <c r="C36" s="2758"/>
      <c r="D36" s="2758"/>
      <c r="E36" s="2758"/>
      <c r="F36" s="2758"/>
      <c r="G36" s="2758"/>
      <c r="H36" s="2758"/>
      <c r="I36" s="2758"/>
      <c r="J36" s="2758"/>
      <c r="K36" s="2758"/>
      <c r="L36" s="2758"/>
      <c r="M36" s="2758"/>
      <c r="N36" s="2758"/>
      <c r="O36" s="2758"/>
      <c r="P36" s="2758"/>
      <c r="Q36" s="2758"/>
      <c r="R36" s="2758"/>
      <c r="S36" s="2758"/>
      <c r="T36" s="2758"/>
      <c r="U36" s="2758"/>
      <c r="V36" s="2758"/>
      <c r="W36" s="2758"/>
      <c r="X36" s="2758"/>
      <c r="Y36" s="2758"/>
      <c r="Z36" s="2758"/>
      <c r="AA36" s="2758"/>
      <c r="AB36" s="2758"/>
      <c r="AC36" s="2758"/>
      <c r="AD36" s="881"/>
      <c r="AE36" s="881"/>
      <c r="AF36" s="881"/>
    </row>
    <row r="37" spans="1:32" ht="24" customHeight="1">
      <c r="A37" s="882"/>
      <c r="B37" s="906"/>
      <c r="C37" s="2758"/>
      <c r="D37" s="2758"/>
      <c r="E37" s="2758"/>
      <c r="F37" s="2758"/>
      <c r="G37" s="2758"/>
      <c r="H37" s="2758"/>
      <c r="I37" s="2758"/>
      <c r="J37" s="2758"/>
      <c r="K37" s="2758"/>
      <c r="L37" s="2758"/>
      <c r="M37" s="2758"/>
      <c r="N37" s="2758"/>
      <c r="O37" s="2758"/>
      <c r="P37" s="2758"/>
      <c r="Q37" s="2758"/>
      <c r="R37" s="2758"/>
      <c r="S37" s="2758"/>
      <c r="T37" s="2758"/>
      <c r="U37" s="2758"/>
      <c r="V37" s="2758"/>
      <c r="W37" s="2758"/>
      <c r="X37" s="2758"/>
      <c r="Y37" s="2758"/>
      <c r="Z37" s="2758"/>
      <c r="AA37" s="2758"/>
      <c r="AB37" s="2758"/>
      <c r="AC37" s="2758"/>
      <c r="AD37" s="881"/>
      <c r="AE37" s="881"/>
      <c r="AF37" s="881"/>
    </row>
    <row r="38" spans="1:32" ht="24" customHeight="1">
      <c r="A38" s="882"/>
      <c r="B38" s="906"/>
      <c r="C38" s="908"/>
      <c r="D38" s="908"/>
      <c r="E38" s="908"/>
      <c r="F38" s="908"/>
      <c r="G38" s="908"/>
      <c r="H38" s="908"/>
      <c r="I38" s="908"/>
      <c r="J38" s="908"/>
      <c r="K38" s="908"/>
      <c r="L38" s="908"/>
      <c r="M38" s="908"/>
      <c r="N38" s="908"/>
      <c r="O38" s="908"/>
      <c r="P38" s="908"/>
      <c r="Q38" s="908"/>
      <c r="R38" s="908"/>
      <c r="S38" s="908"/>
      <c r="T38" s="908"/>
      <c r="U38" s="908"/>
      <c r="V38" s="908"/>
      <c r="W38" s="908"/>
      <c r="X38" s="908"/>
      <c r="Y38" s="908"/>
      <c r="Z38" s="908"/>
      <c r="AA38" s="908"/>
      <c r="AB38" s="908"/>
      <c r="AC38" s="908"/>
      <c r="AD38" s="881"/>
      <c r="AE38" s="881"/>
      <c r="AF38" s="881"/>
    </row>
    <row r="39" spans="1:32" ht="24" customHeight="1">
      <c r="A39" s="882"/>
      <c r="B39" s="906"/>
      <c r="C39" s="2758"/>
      <c r="D39" s="2758"/>
      <c r="E39" s="2758"/>
      <c r="F39" s="2758"/>
      <c r="G39" s="2758"/>
      <c r="H39" s="2758"/>
      <c r="I39" s="2758"/>
      <c r="J39" s="2758"/>
      <c r="K39" s="2758"/>
      <c r="L39" s="2758"/>
      <c r="M39" s="2758"/>
      <c r="N39" s="2758"/>
      <c r="O39" s="2758"/>
      <c r="P39" s="2758"/>
      <c r="Q39" s="2758"/>
      <c r="R39" s="2758"/>
      <c r="S39" s="2758"/>
      <c r="T39" s="2758"/>
      <c r="U39" s="2758"/>
      <c r="V39" s="2758"/>
      <c r="W39" s="2758"/>
      <c r="X39" s="2758"/>
      <c r="Y39" s="2758"/>
      <c r="Z39" s="2758"/>
      <c r="AA39" s="2758"/>
      <c r="AB39" s="2758"/>
      <c r="AC39" s="2758"/>
      <c r="AD39" s="881"/>
      <c r="AE39" s="881"/>
      <c r="AF39" s="881"/>
    </row>
    <row r="40" spans="1:32" ht="24" customHeight="1">
      <c r="A40" s="884"/>
      <c r="B40" s="909"/>
      <c r="C40" s="2774"/>
      <c r="D40" s="2774"/>
      <c r="E40" s="2774"/>
      <c r="F40" s="2774"/>
      <c r="G40" s="2774"/>
      <c r="H40" s="2774"/>
      <c r="I40" s="2774"/>
      <c r="J40" s="2774"/>
      <c r="K40" s="2774"/>
      <c r="L40" s="2774"/>
      <c r="M40" s="2774"/>
      <c r="N40" s="2774"/>
      <c r="O40" s="2774"/>
      <c r="P40" s="2774"/>
      <c r="Q40" s="2774"/>
      <c r="R40" s="2774"/>
      <c r="S40" s="2774"/>
      <c r="T40" s="2774"/>
      <c r="U40" s="2774"/>
      <c r="V40" s="2774"/>
      <c r="W40" s="2774"/>
      <c r="X40" s="2774"/>
      <c r="Y40" s="2774"/>
      <c r="Z40" s="2774"/>
      <c r="AA40" s="2774"/>
      <c r="AB40" s="2774"/>
      <c r="AC40" s="2774"/>
      <c r="AD40" s="881"/>
      <c r="AE40" s="881"/>
      <c r="AF40" s="881"/>
    </row>
    <row r="41" spans="1:32" ht="24" customHeight="1">
      <c r="A41" s="884"/>
      <c r="B41" s="884"/>
      <c r="C41" s="910"/>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881"/>
      <c r="AE41" s="881"/>
      <c r="AF41" s="881"/>
    </row>
    <row r="42" spans="1:32" ht="24" customHeight="1">
      <c r="A42" s="911"/>
      <c r="B42" s="881"/>
      <c r="C42" s="912"/>
      <c r="D42" s="912"/>
      <c r="E42" s="912"/>
      <c r="F42" s="912"/>
      <c r="G42" s="912"/>
      <c r="H42" s="912"/>
      <c r="I42" s="912"/>
      <c r="J42" s="912"/>
      <c r="K42" s="912"/>
      <c r="L42" s="912"/>
      <c r="M42" s="912"/>
      <c r="N42" s="912"/>
      <c r="O42" s="912"/>
      <c r="P42" s="912"/>
      <c r="Q42" s="912"/>
      <c r="R42" s="912"/>
      <c r="S42" s="912"/>
      <c r="T42" s="912"/>
      <c r="U42" s="912"/>
      <c r="V42" s="912"/>
      <c r="W42" s="912"/>
      <c r="X42" s="912"/>
      <c r="Y42" s="912"/>
      <c r="Z42" s="912"/>
      <c r="AA42" s="912"/>
      <c r="AB42" s="912"/>
      <c r="AC42" s="912"/>
      <c r="AD42" s="881"/>
      <c r="AE42" s="881"/>
      <c r="AF42" s="881"/>
    </row>
    <row r="43" spans="1:32" ht="24" customHeight="1">
      <c r="A43" s="884"/>
      <c r="B43" s="913"/>
      <c r="C43" s="912"/>
      <c r="D43" s="912"/>
      <c r="E43" s="912"/>
      <c r="F43" s="912"/>
      <c r="G43" s="912"/>
      <c r="H43" s="912"/>
      <c r="I43" s="912"/>
      <c r="J43" s="912"/>
      <c r="K43" s="912"/>
      <c r="L43" s="912"/>
      <c r="M43" s="912"/>
      <c r="N43" s="912"/>
      <c r="O43" s="912"/>
      <c r="P43" s="912"/>
      <c r="Q43" s="912"/>
      <c r="R43" s="912"/>
      <c r="S43" s="912"/>
      <c r="T43" s="912"/>
      <c r="U43" s="912"/>
      <c r="V43" s="912"/>
      <c r="W43" s="912"/>
      <c r="X43" s="912"/>
      <c r="Y43" s="912"/>
      <c r="Z43" s="912"/>
      <c r="AA43" s="912"/>
      <c r="AB43" s="912"/>
      <c r="AC43" s="912"/>
      <c r="AD43" s="881"/>
      <c r="AE43" s="881"/>
      <c r="AF43" s="881"/>
    </row>
    <row r="44" spans="1:32" ht="24" customHeight="1">
      <c r="A44" s="884"/>
      <c r="B44" s="909"/>
      <c r="C44" s="2774"/>
      <c r="D44" s="2774"/>
      <c r="E44" s="2774"/>
      <c r="F44" s="2774"/>
      <c r="G44" s="2774"/>
      <c r="H44" s="2774"/>
      <c r="I44" s="2774"/>
      <c r="J44" s="2774"/>
      <c r="K44" s="2774"/>
      <c r="L44" s="2774"/>
      <c r="M44" s="2774"/>
      <c r="N44" s="2774"/>
      <c r="O44" s="2774"/>
      <c r="P44" s="2774"/>
      <c r="Q44" s="2774"/>
      <c r="R44" s="2774"/>
      <c r="S44" s="2774"/>
      <c r="T44" s="2774"/>
      <c r="U44" s="2774"/>
      <c r="V44" s="2774"/>
      <c r="W44" s="2774"/>
      <c r="X44" s="2774"/>
      <c r="Y44" s="2774"/>
      <c r="Z44" s="2774"/>
      <c r="AA44" s="2774"/>
      <c r="AB44" s="2774"/>
      <c r="AC44" s="2774"/>
      <c r="AD44" s="881"/>
      <c r="AE44" s="881"/>
      <c r="AF44" s="881"/>
    </row>
    <row r="45" spans="1:32" ht="24" customHeight="1">
      <c r="A45" s="884"/>
      <c r="B45" s="909"/>
      <c r="C45" s="2774"/>
      <c r="D45" s="2774"/>
      <c r="E45" s="2774"/>
      <c r="F45" s="2774"/>
      <c r="G45" s="2774"/>
      <c r="H45" s="2774"/>
      <c r="I45" s="2774"/>
      <c r="J45" s="2774"/>
      <c r="K45" s="2774"/>
      <c r="L45" s="2774"/>
      <c r="M45" s="2774"/>
      <c r="N45" s="2774"/>
      <c r="O45" s="2774"/>
      <c r="P45" s="2774"/>
      <c r="Q45" s="2774"/>
      <c r="R45" s="2774"/>
      <c r="S45" s="2774"/>
      <c r="T45" s="2774"/>
      <c r="U45" s="2774"/>
      <c r="V45" s="2774"/>
      <c r="W45" s="2774"/>
      <c r="X45" s="2774"/>
      <c r="Y45" s="2774"/>
      <c r="Z45" s="2774"/>
      <c r="AA45" s="2774"/>
      <c r="AB45" s="2774"/>
      <c r="AC45" s="2774"/>
      <c r="AD45" s="881"/>
      <c r="AE45" s="881"/>
      <c r="AF45" s="881"/>
    </row>
    <row r="46" spans="1:32" ht="24" customHeight="1">
      <c r="A46" s="884"/>
      <c r="B46" s="913"/>
      <c r="C46" s="912"/>
      <c r="D46" s="912"/>
      <c r="E46" s="912"/>
      <c r="F46" s="912"/>
      <c r="G46" s="912"/>
      <c r="H46" s="912"/>
      <c r="I46" s="912"/>
      <c r="J46" s="912"/>
      <c r="K46" s="912"/>
      <c r="L46" s="912"/>
      <c r="M46" s="912"/>
      <c r="N46" s="912"/>
      <c r="O46" s="912"/>
      <c r="P46" s="912"/>
      <c r="Q46" s="912"/>
      <c r="R46" s="912"/>
      <c r="S46" s="912"/>
      <c r="T46" s="912"/>
      <c r="U46" s="912"/>
      <c r="V46" s="912"/>
      <c r="W46" s="912"/>
      <c r="X46" s="912"/>
      <c r="Y46" s="912"/>
      <c r="Z46" s="912"/>
      <c r="AA46" s="912"/>
      <c r="AB46" s="912"/>
      <c r="AC46" s="912"/>
      <c r="AD46" s="881"/>
      <c r="AE46" s="881"/>
      <c r="AF46" s="881"/>
    </row>
    <row r="47" spans="1:32" ht="24" customHeight="1">
      <c r="A47" s="884"/>
      <c r="B47" s="909"/>
      <c r="C47" s="2774"/>
      <c r="D47" s="2774"/>
      <c r="E47" s="2774"/>
      <c r="F47" s="2774"/>
      <c r="G47" s="2774"/>
      <c r="H47" s="2774"/>
      <c r="I47" s="2774"/>
      <c r="J47" s="2774"/>
      <c r="K47" s="2774"/>
      <c r="L47" s="2774"/>
      <c r="M47" s="2774"/>
      <c r="N47" s="2774"/>
      <c r="O47" s="2774"/>
      <c r="P47" s="2774"/>
      <c r="Q47" s="2774"/>
      <c r="R47" s="2774"/>
      <c r="S47" s="2774"/>
      <c r="T47" s="2774"/>
      <c r="U47" s="2774"/>
      <c r="V47" s="2774"/>
      <c r="W47" s="2774"/>
      <c r="X47" s="2774"/>
      <c r="Y47" s="2774"/>
      <c r="Z47" s="2774"/>
      <c r="AA47" s="2774"/>
      <c r="AB47" s="2774"/>
      <c r="AC47" s="2774"/>
      <c r="AD47" s="881"/>
      <c r="AE47" s="881"/>
      <c r="AF47" s="881"/>
    </row>
    <row r="48" spans="1:32" ht="24" customHeight="1">
      <c r="A48" s="884"/>
      <c r="B48" s="909"/>
      <c r="C48" s="2774"/>
      <c r="D48" s="2774"/>
      <c r="E48" s="2774"/>
      <c r="F48" s="2774"/>
      <c r="G48" s="2774"/>
      <c r="H48" s="2774"/>
      <c r="I48" s="2774"/>
      <c r="J48" s="2774"/>
      <c r="K48" s="2774"/>
      <c r="L48" s="2774"/>
      <c r="M48" s="2774"/>
      <c r="N48" s="2774"/>
      <c r="O48" s="2774"/>
      <c r="P48" s="2774"/>
      <c r="Q48" s="2774"/>
      <c r="R48" s="2774"/>
      <c r="S48" s="2774"/>
      <c r="T48" s="2774"/>
      <c r="U48" s="2774"/>
      <c r="V48" s="2774"/>
      <c r="W48" s="2774"/>
      <c r="X48" s="2774"/>
      <c r="Y48" s="2774"/>
      <c r="Z48" s="2774"/>
      <c r="AA48" s="2774"/>
      <c r="AB48" s="2774"/>
      <c r="AC48" s="2774"/>
      <c r="AD48" s="881"/>
      <c r="AE48" s="881"/>
      <c r="AF48" s="881"/>
    </row>
    <row r="49" spans="1:32" ht="24" customHeight="1">
      <c r="A49" s="884"/>
      <c r="B49" s="884"/>
      <c r="C49" s="910"/>
      <c r="D49" s="910"/>
      <c r="E49" s="910"/>
      <c r="F49" s="910"/>
      <c r="G49" s="910"/>
      <c r="H49" s="910"/>
      <c r="I49" s="910"/>
      <c r="J49" s="910"/>
      <c r="K49" s="910"/>
      <c r="L49" s="910"/>
      <c r="M49" s="910"/>
      <c r="N49" s="910"/>
      <c r="O49" s="910"/>
      <c r="P49" s="910"/>
      <c r="Q49" s="910"/>
      <c r="R49" s="910"/>
      <c r="S49" s="910"/>
      <c r="T49" s="910"/>
      <c r="U49" s="910"/>
      <c r="V49" s="910"/>
      <c r="W49" s="910"/>
      <c r="X49" s="910"/>
      <c r="Y49" s="910"/>
      <c r="Z49" s="910"/>
      <c r="AA49" s="910"/>
      <c r="AB49" s="910"/>
      <c r="AC49" s="910"/>
      <c r="AD49" s="881"/>
      <c r="AE49" s="881"/>
      <c r="AF49" s="881"/>
    </row>
    <row r="50" spans="1:32" ht="24" customHeight="1">
      <c r="A50" s="884"/>
      <c r="B50" s="881"/>
      <c r="C50" s="912"/>
      <c r="D50" s="912"/>
      <c r="E50" s="912"/>
      <c r="F50" s="912"/>
      <c r="G50" s="912"/>
      <c r="H50" s="912"/>
      <c r="I50" s="912"/>
      <c r="J50" s="912"/>
      <c r="K50" s="912"/>
      <c r="L50" s="912"/>
      <c r="M50" s="912"/>
      <c r="N50" s="912"/>
      <c r="O50" s="912"/>
      <c r="P50" s="912"/>
      <c r="Q50" s="912"/>
      <c r="R50" s="912"/>
      <c r="S50" s="912"/>
      <c r="T50" s="912"/>
      <c r="U50" s="912"/>
      <c r="V50" s="912"/>
      <c r="W50" s="912"/>
      <c r="X50" s="912"/>
      <c r="Y50" s="912"/>
      <c r="Z50" s="912"/>
      <c r="AA50" s="912"/>
      <c r="AB50" s="912"/>
      <c r="AC50" s="912"/>
      <c r="AD50" s="881"/>
      <c r="AE50" s="881"/>
      <c r="AF50" s="881"/>
    </row>
    <row r="51" spans="1:32" ht="24" customHeight="1">
      <c r="A51" s="884"/>
      <c r="B51" s="913"/>
      <c r="C51" s="912"/>
      <c r="D51" s="912"/>
      <c r="E51" s="912"/>
      <c r="F51" s="912"/>
      <c r="G51" s="912"/>
      <c r="H51" s="912"/>
      <c r="I51" s="912"/>
      <c r="J51" s="912"/>
      <c r="K51" s="912"/>
      <c r="L51" s="912"/>
      <c r="M51" s="912"/>
      <c r="N51" s="912"/>
      <c r="O51" s="912"/>
      <c r="P51" s="912"/>
      <c r="Q51" s="912"/>
      <c r="R51" s="912"/>
      <c r="S51" s="912"/>
      <c r="T51" s="912"/>
      <c r="U51" s="912"/>
      <c r="V51" s="912"/>
      <c r="W51" s="912"/>
      <c r="X51" s="912"/>
      <c r="Y51" s="912"/>
      <c r="Z51" s="912"/>
      <c r="AA51" s="912"/>
      <c r="AB51" s="912"/>
      <c r="AC51" s="912"/>
      <c r="AD51" s="881"/>
      <c r="AE51" s="881"/>
      <c r="AF51" s="881"/>
    </row>
    <row r="52" spans="1:32" ht="24" customHeight="1">
      <c r="A52" s="884"/>
      <c r="B52" s="909"/>
      <c r="C52" s="2774"/>
      <c r="D52" s="2774"/>
      <c r="E52" s="2774"/>
      <c r="F52" s="2774"/>
      <c r="G52" s="2774"/>
      <c r="H52" s="2774"/>
      <c r="I52" s="2774"/>
      <c r="J52" s="2774"/>
      <c r="K52" s="2774"/>
      <c r="L52" s="2774"/>
      <c r="M52" s="2774"/>
      <c r="N52" s="2774"/>
      <c r="O52" s="2774"/>
      <c r="P52" s="2774"/>
      <c r="Q52" s="2774"/>
      <c r="R52" s="2774"/>
      <c r="S52" s="2774"/>
      <c r="T52" s="2774"/>
      <c r="U52" s="2774"/>
      <c r="V52" s="2774"/>
      <c r="W52" s="2774"/>
      <c r="X52" s="2774"/>
      <c r="Y52" s="2774"/>
      <c r="Z52" s="2774"/>
      <c r="AA52" s="2774"/>
      <c r="AB52" s="2774"/>
      <c r="AC52" s="2774"/>
      <c r="AD52" s="881"/>
      <c r="AE52" s="881"/>
      <c r="AF52" s="881"/>
    </row>
    <row r="53" spans="1:32" ht="24" customHeight="1">
      <c r="A53" s="884"/>
      <c r="B53" s="909"/>
      <c r="C53" s="2774"/>
      <c r="D53" s="2774"/>
      <c r="E53" s="2774"/>
      <c r="F53" s="2774"/>
      <c r="G53" s="2774"/>
      <c r="H53" s="2774"/>
      <c r="I53" s="2774"/>
      <c r="J53" s="2774"/>
      <c r="K53" s="2774"/>
      <c r="L53" s="2774"/>
      <c r="M53" s="2774"/>
      <c r="N53" s="2774"/>
      <c r="O53" s="2774"/>
      <c r="P53" s="2774"/>
      <c r="Q53" s="2774"/>
      <c r="R53" s="2774"/>
      <c r="S53" s="2774"/>
      <c r="T53" s="2774"/>
      <c r="U53" s="2774"/>
      <c r="V53" s="2774"/>
      <c r="W53" s="2774"/>
      <c r="X53" s="2774"/>
      <c r="Y53" s="2774"/>
      <c r="Z53" s="2774"/>
      <c r="AA53" s="2774"/>
      <c r="AB53" s="2774"/>
      <c r="AC53" s="2774"/>
      <c r="AD53" s="881"/>
      <c r="AE53" s="881"/>
      <c r="AF53" s="881"/>
    </row>
    <row r="54" spans="1:32" ht="24" customHeight="1">
      <c r="A54" s="884"/>
      <c r="B54" s="909"/>
      <c r="C54" s="2774"/>
      <c r="D54" s="2774"/>
      <c r="E54" s="2774"/>
      <c r="F54" s="2774"/>
      <c r="G54" s="2774"/>
      <c r="H54" s="2774"/>
      <c r="I54" s="2774"/>
      <c r="J54" s="2774"/>
      <c r="K54" s="2774"/>
      <c r="L54" s="2774"/>
      <c r="M54" s="2774"/>
      <c r="N54" s="2774"/>
      <c r="O54" s="2774"/>
      <c r="P54" s="2774"/>
      <c r="Q54" s="2774"/>
      <c r="R54" s="2774"/>
      <c r="S54" s="2774"/>
      <c r="T54" s="2774"/>
      <c r="U54" s="2774"/>
      <c r="V54" s="2774"/>
      <c r="W54" s="2774"/>
      <c r="X54" s="2774"/>
      <c r="Y54" s="2774"/>
      <c r="Z54" s="2774"/>
      <c r="AA54" s="2774"/>
      <c r="AB54" s="2774"/>
      <c r="AC54" s="2774"/>
      <c r="AD54" s="881"/>
      <c r="AE54" s="881"/>
      <c r="AF54" s="881"/>
    </row>
    <row r="55" spans="1:32" ht="24" customHeight="1">
      <c r="A55" s="884"/>
      <c r="B55" s="909"/>
      <c r="C55" s="910"/>
      <c r="D55" s="910"/>
      <c r="E55" s="910"/>
      <c r="F55" s="910"/>
      <c r="G55" s="910"/>
      <c r="H55" s="910"/>
      <c r="I55" s="910"/>
      <c r="J55" s="910"/>
      <c r="K55" s="910"/>
      <c r="L55" s="910"/>
      <c r="M55" s="910"/>
      <c r="N55" s="910"/>
      <c r="O55" s="910"/>
      <c r="P55" s="910"/>
      <c r="Q55" s="910"/>
      <c r="R55" s="910"/>
      <c r="S55" s="910"/>
      <c r="T55" s="910"/>
      <c r="U55" s="910"/>
      <c r="V55" s="910"/>
      <c r="W55" s="910"/>
      <c r="X55" s="910"/>
      <c r="Y55" s="910"/>
      <c r="Z55" s="910"/>
      <c r="AA55" s="910"/>
      <c r="AB55" s="910"/>
      <c r="AC55" s="910"/>
      <c r="AD55" s="881"/>
      <c r="AE55" s="881"/>
      <c r="AF55" s="881"/>
    </row>
    <row r="56" spans="1:32" ht="24" customHeight="1">
      <c r="A56" s="884"/>
      <c r="B56" s="909"/>
      <c r="C56" s="910"/>
      <c r="D56" s="910"/>
      <c r="E56" s="910"/>
      <c r="F56" s="910"/>
      <c r="G56" s="910"/>
      <c r="H56" s="910"/>
      <c r="I56" s="910"/>
      <c r="J56" s="910"/>
      <c r="K56" s="910"/>
      <c r="L56" s="910"/>
      <c r="M56" s="910"/>
      <c r="N56" s="910"/>
      <c r="O56" s="910"/>
      <c r="P56" s="910"/>
      <c r="Q56" s="910"/>
      <c r="R56" s="910"/>
      <c r="S56" s="910"/>
      <c r="T56" s="910"/>
      <c r="U56" s="910"/>
      <c r="V56" s="910"/>
      <c r="W56" s="910"/>
      <c r="X56" s="910"/>
      <c r="Y56" s="910"/>
      <c r="Z56" s="910"/>
      <c r="AA56" s="910"/>
      <c r="AB56" s="910"/>
      <c r="AC56" s="910"/>
      <c r="AD56" s="881"/>
      <c r="AE56" s="881"/>
      <c r="AF56" s="881"/>
    </row>
    <row r="57" spans="1:32" ht="17.25" customHeight="1">
      <c r="A57" s="881"/>
      <c r="B57" s="881"/>
      <c r="C57" s="912"/>
      <c r="D57" s="912"/>
      <c r="E57" s="912"/>
      <c r="F57" s="912"/>
      <c r="G57" s="912"/>
      <c r="H57" s="912"/>
      <c r="I57" s="912"/>
      <c r="J57" s="912"/>
      <c r="K57" s="912"/>
      <c r="L57" s="912"/>
      <c r="M57" s="912"/>
      <c r="N57" s="912"/>
      <c r="O57" s="912"/>
      <c r="P57" s="912"/>
      <c r="Q57" s="912"/>
      <c r="R57" s="912"/>
      <c r="S57" s="912"/>
      <c r="T57" s="912"/>
      <c r="U57" s="912"/>
      <c r="V57" s="912"/>
      <c r="W57" s="912"/>
      <c r="X57" s="912"/>
      <c r="Y57" s="912"/>
      <c r="Z57" s="912"/>
      <c r="AA57" s="912"/>
      <c r="AB57" s="912"/>
      <c r="AC57" s="912"/>
      <c r="AD57" s="881"/>
      <c r="AE57" s="881"/>
      <c r="AF57" s="881"/>
    </row>
    <row r="58" spans="1:32" ht="17.25" customHeight="1">
      <c r="A58" s="881"/>
      <c r="B58" s="881"/>
      <c r="C58" s="912"/>
      <c r="D58" s="912"/>
      <c r="E58" s="912"/>
      <c r="F58" s="912"/>
      <c r="G58" s="912"/>
      <c r="H58" s="912"/>
      <c r="I58" s="912"/>
      <c r="J58" s="912"/>
      <c r="K58" s="912"/>
      <c r="L58" s="912"/>
      <c r="M58" s="912"/>
      <c r="N58" s="912"/>
      <c r="O58" s="912"/>
      <c r="P58" s="912"/>
      <c r="Q58" s="912"/>
      <c r="R58" s="912"/>
      <c r="S58" s="912"/>
      <c r="T58" s="912"/>
      <c r="U58" s="912"/>
      <c r="V58" s="912"/>
      <c r="W58" s="912"/>
      <c r="X58" s="912"/>
      <c r="Y58" s="912"/>
      <c r="Z58" s="912"/>
      <c r="AA58" s="912"/>
      <c r="AB58" s="912"/>
      <c r="AC58" s="912"/>
      <c r="AD58" s="881"/>
      <c r="AE58" s="881"/>
      <c r="AF58" s="881"/>
    </row>
    <row r="59" spans="1:32" ht="17.25" customHeight="1">
      <c r="A59" s="881"/>
      <c r="B59" s="881"/>
      <c r="C59" s="912"/>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881"/>
      <c r="AE59" s="881"/>
      <c r="AF59" s="881"/>
    </row>
    <row r="60" spans="1:32" ht="17.25" customHeight="1">
      <c r="A60" s="881"/>
      <c r="B60" s="881"/>
      <c r="C60" s="912"/>
      <c r="D60" s="912"/>
      <c r="E60" s="912"/>
      <c r="F60" s="912"/>
      <c r="G60" s="912"/>
      <c r="H60" s="912"/>
      <c r="I60" s="912"/>
      <c r="J60" s="912"/>
      <c r="K60" s="912"/>
      <c r="L60" s="912"/>
      <c r="M60" s="912"/>
      <c r="N60" s="912"/>
      <c r="O60" s="912"/>
      <c r="P60" s="912"/>
      <c r="Q60" s="912"/>
      <c r="R60" s="912"/>
      <c r="S60" s="912"/>
      <c r="T60" s="912"/>
      <c r="U60" s="912"/>
      <c r="V60" s="912"/>
      <c r="W60" s="912"/>
      <c r="X60" s="912"/>
      <c r="Y60" s="912"/>
      <c r="Z60" s="912"/>
      <c r="AA60" s="912"/>
      <c r="AB60" s="912"/>
      <c r="AC60" s="912"/>
      <c r="AD60" s="881"/>
      <c r="AE60" s="881"/>
      <c r="AF60" s="881"/>
    </row>
    <row r="61" spans="1:32" ht="17.25" customHeight="1">
      <c r="A61" s="881"/>
      <c r="B61" s="881"/>
      <c r="C61" s="912"/>
      <c r="D61" s="912"/>
      <c r="E61" s="912"/>
      <c r="F61" s="912"/>
      <c r="G61" s="912"/>
      <c r="H61" s="912"/>
      <c r="I61" s="912"/>
      <c r="J61" s="912"/>
      <c r="K61" s="912"/>
      <c r="L61" s="912"/>
      <c r="M61" s="912"/>
      <c r="N61" s="912"/>
      <c r="O61" s="912"/>
      <c r="P61" s="912"/>
      <c r="Q61" s="912"/>
      <c r="R61" s="912"/>
      <c r="S61" s="912"/>
      <c r="T61" s="912"/>
      <c r="U61" s="912"/>
      <c r="V61" s="912"/>
      <c r="W61" s="912"/>
      <c r="X61" s="912"/>
      <c r="Y61" s="912"/>
      <c r="Z61" s="912"/>
      <c r="AA61" s="912"/>
      <c r="AB61" s="912"/>
      <c r="AC61" s="912"/>
      <c r="AD61" s="881"/>
      <c r="AE61" s="881"/>
      <c r="AF61" s="881"/>
    </row>
    <row r="62" spans="1:32" ht="17.25" customHeight="1">
      <c r="A62" s="881"/>
      <c r="B62" s="881"/>
      <c r="C62" s="881"/>
      <c r="D62" s="881"/>
      <c r="E62" s="881"/>
      <c r="F62" s="881"/>
      <c r="G62" s="881"/>
      <c r="H62" s="881"/>
      <c r="I62" s="881"/>
      <c r="J62" s="881"/>
      <c r="K62" s="881"/>
      <c r="L62" s="881"/>
      <c r="M62" s="881"/>
      <c r="N62" s="881"/>
      <c r="O62" s="881"/>
      <c r="P62" s="881"/>
      <c r="Q62" s="881"/>
      <c r="R62" s="881"/>
      <c r="S62" s="881"/>
      <c r="T62" s="881"/>
      <c r="U62" s="881"/>
      <c r="V62" s="881"/>
      <c r="W62" s="881"/>
      <c r="X62" s="881"/>
      <c r="Y62" s="881"/>
      <c r="Z62" s="881"/>
      <c r="AA62" s="881"/>
      <c r="AB62" s="881"/>
      <c r="AC62" s="881"/>
      <c r="AD62" s="881"/>
      <c r="AE62" s="881"/>
      <c r="AF62" s="881"/>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4"/>
  <dataValidations count="2">
    <dataValidation type="list" allowBlank="1" showInputMessage="1" showErrorMessage="1" sqref="C14:C21" xr:uid="{FBE4B552-0C88-4E60-B4F2-82B1115DFCFF}">
      <formula1>"○"</formula1>
    </dataValidation>
    <dataValidation type="list" allowBlank="1" showInputMessage="1" showErrorMessage="1" sqref="B52:B54 B47:B48 B44:B45 B39:B40 B36:B37 B33:B34 B30:B31" xr:uid="{828C4D83-2D72-4554-84C5-065AA6B53B30}">
      <formula1>"✓"</formula1>
    </dataValidation>
  </dataValidations>
  <printOptions horizontalCentered="1"/>
  <pageMargins left="0.39370078740157483" right="0" top="0.59055118110236227" bottom="0.19685039370078741" header="0.19685039370078741" footer="0.19685039370078741"/>
  <pageSetup paperSize="9" scale="80"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5AA7-8CFB-4BCA-AFC5-B30AD413F85B}">
  <sheetPr>
    <tabColor theme="8"/>
    <pageSetUpPr fitToPage="1"/>
  </sheetPr>
  <dimension ref="A1:AF53"/>
  <sheetViews>
    <sheetView view="pageBreakPreview" zoomScaleNormal="100" zoomScaleSheetLayoutView="100" workbookViewId="0"/>
  </sheetViews>
  <sheetFormatPr defaultColWidth="4" defaultRowHeight="13"/>
  <cols>
    <col min="1" max="1" width="10.26953125" style="917" customWidth="1"/>
    <col min="2" max="2" width="2.08984375" style="917" customWidth="1"/>
    <col min="3" max="3" width="2.36328125" style="917" customWidth="1"/>
    <col min="4" max="22" width="4" style="917" customWidth="1"/>
    <col min="23" max="23" width="2.6328125" style="917" customWidth="1"/>
    <col min="24" max="24" width="5.453125" style="917" customWidth="1"/>
    <col min="25" max="28" width="4" style="917" customWidth="1"/>
    <col min="29" max="29" width="2.08984375" style="917" customWidth="1"/>
    <col min="30" max="258" width="4" style="917"/>
    <col min="259" max="259" width="1.7265625" style="917" customWidth="1"/>
    <col min="260" max="260" width="2.08984375" style="917" customWidth="1"/>
    <col min="261" max="261" width="2.36328125" style="917" customWidth="1"/>
    <col min="262" max="280" width="4" style="917" customWidth="1"/>
    <col min="281" max="284" width="2.36328125" style="917" customWidth="1"/>
    <col min="285" max="285" width="2.08984375" style="917" customWidth="1"/>
    <col min="286" max="514" width="4" style="917"/>
    <col min="515" max="515" width="1.7265625" style="917" customWidth="1"/>
    <col min="516" max="516" width="2.08984375" style="917" customWidth="1"/>
    <col min="517" max="517" width="2.36328125" style="917" customWidth="1"/>
    <col min="518" max="536" width="4" style="917" customWidth="1"/>
    <col min="537" max="540" width="2.36328125" style="917" customWidth="1"/>
    <col min="541" max="541" width="2.08984375" style="917" customWidth="1"/>
    <col min="542" max="770" width="4" style="917"/>
    <col min="771" max="771" width="1.7265625" style="917" customWidth="1"/>
    <col min="772" max="772" width="2.08984375" style="917" customWidth="1"/>
    <col min="773" max="773" width="2.36328125" style="917" customWidth="1"/>
    <col min="774" max="792" width="4" style="917" customWidth="1"/>
    <col min="793" max="796" width="2.36328125" style="917" customWidth="1"/>
    <col min="797" max="797" width="2.08984375" style="917" customWidth="1"/>
    <col min="798" max="1026" width="4" style="917"/>
    <col min="1027" max="1027" width="1.7265625" style="917" customWidth="1"/>
    <col min="1028" max="1028" width="2.08984375" style="917" customWidth="1"/>
    <col min="1029" max="1029" width="2.36328125" style="917" customWidth="1"/>
    <col min="1030" max="1048" width="4" style="917" customWidth="1"/>
    <col min="1049" max="1052" width="2.36328125" style="917" customWidth="1"/>
    <col min="1053" max="1053" width="2.08984375" style="917" customWidth="1"/>
    <col min="1054" max="1282" width="4" style="917"/>
    <col min="1283" max="1283" width="1.7265625" style="917" customWidth="1"/>
    <col min="1284" max="1284" width="2.08984375" style="917" customWidth="1"/>
    <col min="1285" max="1285" width="2.36328125" style="917" customWidth="1"/>
    <col min="1286" max="1304" width="4" style="917" customWidth="1"/>
    <col min="1305" max="1308" width="2.36328125" style="917" customWidth="1"/>
    <col min="1309" max="1309" width="2.08984375" style="917" customWidth="1"/>
    <col min="1310" max="1538" width="4" style="917"/>
    <col min="1539" max="1539" width="1.7265625" style="917" customWidth="1"/>
    <col min="1540" max="1540" width="2.08984375" style="917" customWidth="1"/>
    <col min="1541" max="1541" width="2.36328125" style="917" customWidth="1"/>
    <col min="1542" max="1560" width="4" style="917" customWidth="1"/>
    <col min="1561" max="1564" width="2.36328125" style="917" customWidth="1"/>
    <col min="1565" max="1565" width="2.08984375" style="917" customWidth="1"/>
    <col min="1566" max="1794" width="4" style="917"/>
    <col min="1795" max="1795" width="1.7265625" style="917" customWidth="1"/>
    <col min="1796" max="1796" width="2.08984375" style="917" customWidth="1"/>
    <col min="1797" max="1797" width="2.36328125" style="917" customWidth="1"/>
    <col min="1798" max="1816" width="4" style="917" customWidth="1"/>
    <col min="1817" max="1820" width="2.36328125" style="917" customWidth="1"/>
    <col min="1821" max="1821" width="2.08984375" style="917" customWidth="1"/>
    <col min="1822" max="2050" width="4" style="917"/>
    <col min="2051" max="2051" width="1.7265625" style="917" customWidth="1"/>
    <col min="2052" max="2052" width="2.08984375" style="917" customWidth="1"/>
    <col min="2053" max="2053" width="2.36328125" style="917" customWidth="1"/>
    <col min="2054" max="2072" width="4" style="917" customWidth="1"/>
    <col min="2073" max="2076" width="2.36328125" style="917" customWidth="1"/>
    <col min="2077" max="2077" width="2.08984375" style="917" customWidth="1"/>
    <col min="2078" max="2306" width="4" style="917"/>
    <col min="2307" max="2307" width="1.7265625" style="917" customWidth="1"/>
    <col min="2308" max="2308" width="2.08984375" style="917" customWidth="1"/>
    <col min="2309" max="2309" width="2.36328125" style="917" customWidth="1"/>
    <col min="2310" max="2328" width="4" style="917" customWidth="1"/>
    <col min="2329" max="2332" width="2.36328125" style="917" customWidth="1"/>
    <col min="2333" max="2333" width="2.08984375" style="917" customWidth="1"/>
    <col min="2334" max="2562" width="4" style="917"/>
    <col min="2563" max="2563" width="1.7265625" style="917" customWidth="1"/>
    <col min="2564" max="2564" width="2.08984375" style="917" customWidth="1"/>
    <col min="2565" max="2565" width="2.36328125" style="917" customWidth="1"/>
    <col min="2566" max="2584" width="4" style="917" customWidth="1"/>
    <col min="2585" max="2588" width="2.36328125" style="917" customWidth="1"/>
    <col min="2589" max="2589" width="2.08984375" style="917" customWidth="1"/>
    <col min="2590" max="2818" width="4" style="917"/>
    <col min="2819" max="2819" width="1.7265625" style="917" customWidth="1"/>
    <col min="2820" max="2820" width="2.08984375" style="917" customWidth="1"/>
    <col min="2821" max="2821" width="2.36328125" style="917" customWidth="1"/>
    <col min="2822" max="2840" width="4" style="917" customWidth="1"/>
    <col min="2841" max="2844" width="2.36328125" style="917" customWidth="1"/>
    <col min="2845" max="2845" width="2.08984375" style="917" customWidth="1"/>
    <col min="2846" max="3074" width="4" style="917"/>
    <col min="3075" max="3075" width="1.7265625" style="917" customWidth="1"/>
    <col min="3076" max="3076" width="2.08984375" style="917" customWidth="1"/>
    <col min="3077" max="3077" width="2.36328125" style="917" customWidth="1"/>
    <col min="3078" max="3096" width="4" style="917" customWidth="1"/>
    <col min="3097" max="3100" width="2.36328125" style="917" customWidth="1"/>
    <col min="3101" max="3101" width="2.08984375" style="917" customWidth="1"/>
    <col min="3102" max="3330" width="4" style="917"/>
    <col min="3331" max="3331" width="1.7265625" style="917" customWidth="1"/>
    <col min="3332" max="3332" width="2.08984375" style="917" customWidth="1"/>
    <col min="3333" max="3333" width="2.36328125" style="917" customWidth="1"/>
    <col min="3334" max="3352" width="4" style="917" customWidth="1"/>
    <col min="3353" max="3356" width="2.36328125" style="917" customWidth="1"/>
    <col min="3357" max="3357" width="2.08984375" style="917" customWidth="1"/>
    <col min="3358" max="3586" width="4" style="917"/>
    <col min="3587" max="3587" width="1.7265625" style="917" customWidth="1"/>
    <col min="3588" max="3588" width="2.08984375" style="917" customWidth="1"/>
    <col min="3589" max="3589" width="2.36328125" style="917" customWidth="1"/>
    <col min="3590" max="3608" width="4" style="917" customWidth="1"/>
    <col min="3609" max="3612" width="2.36328125" style="917" customWidth="1"/>
    <col min="3613" max="3613" width="2.08984375" style="917" customWidth="1"/>
    <col min="3614" max="3842" width="4" style="917"/>
    <col min="3843" max="3843" width="1.7265625" style="917" customWidth="1"/>
    <col min="3844" max="3844" width="2.08984375" style="917" customWidth="1"/>
    <col min="3845" max="3845" width="2.36328125" style="917" customWidth="1"/>
    <col min="3846" max="3864" width="4" style="917" customWidth="1"/>
    <col min="3865" max="3868" width="2.36328125" style="917" customWidth="1"/>
    <col min="3869" max="3869" width="2.08984375" style="917" customWidth="1"/>
    <col min="3870" max="4098" width="4" style="917"/>
    <col min="4099" max="4099" width="1.7265625" style="917" customWidth="1"/>
    <col min="4100" max="4100" width="2.08984375" style="917" customWidth="1"/>
    <col min="4101" max="4101" width="2.36328125" style="917" customWidth="1"/>
    <col min="4102" max="4120" width="4" style="917" customWidth="1"/>
    <col min="4121" max="4124" width="2.36328125" style="917" customWidth="1"/>
    <col min="4125" max="4125" width="2.08984375" style="917" customWidth="1"/>
    <col min="4126" max="4354" width="4" style="917"/>
    <col min="4355" max="4355" width="1.7265625" style="917" customWidth="1"/>
    <col min="4356" max="4356" width="2.08984375" style="917" customWidth="1"/>
    <col min="4357" max="4357" width="2.36328125" style="917" customWidth="1"/>
    <col min="4358" max="4376" width="4" style="917" customWidth="1"/>
    <col min="4377" max="4380" width="2.36328125" style="917" customWidth="1"/>
    <col min="4381" max="4381" width="2.08984375" style="917" customWidth="1"/>
    <col min="4382" max="4610" width="4" style="917"/>
    <col min="4611" max="4611" width="1.7265625" style="917" customWidth="1"/>
    <col min="4612" max="4612" width="2.08984375" style="917" customWidth="1"/>
    <col min="4613" max="4613" width="2.36328125" style="917" customWidth="1"/>
    <col min="4614" max="4632" width="4" style="917" customWidth="1"/>
    <col min="4633" max="4636" width="2.36328125" style="917" customWidth="1"/>
    <col min="4637" max="4637" width="2.08984375" style="917" customWidth="1"/>
    <col min="4638" max="4866" width="4" style="917"/>
    <col min="4867" max="4867" width="1.7265625" style="917" customWidth="1"/>
    <col min="4868" max="4868" width="2.08984375" style="917" customWidth="1"/>
    <col min="4869" max="4869" width="2.36328125" style="917" customWidth="1"/>
    <col min="4870" max="4888" width="4" style="917" customWidth="1"/>
    <col min="4889" max="4892" width="2.36328125" style="917" customWidth="1"/>
    <col min="4893" max="4893" width="2.08984375" style="917" customWidth="1"/>
    <col min="4894" max="5122" width="4" style="917"/>
    <col min="5123" max="5123" width="1.7265625" style="917" customWidth="1"/>
    <col min="5124" max="5124" width="2.08984375" style="917" customWidth="1"/>
    <col min="5125" max="5125" width="2.36328125" style="917" customWidth="1"/>
    <col min="5126" max="5144" width="4" style="917" customWidth="1"/>
    <col min="5145" max="5148" width="2.36328125" style="917" customWidth="1"/>
    <col min="5149" max="5149" width="2.08984375" style="917" customWidth="1"/>
    <col min="5150" max="5378" width="4" style="917"/>
    <col min="5379" max="5379" width="1.7265625" style="917" customWidth="1"/>
    <col min="5380" max="5380" width="2.08984375" style="917" customWidth="1"/>
    <col min="5381" max="5381" width="2.36328125" style="917" customWidth="1"/>
    <col min="5382" max="5400" width="4" style="917" customWidth="1"/>
    <col min="5401" max="5404" width="2.36328125" style="917" customWidth="1"/>
    <col min="5405" max="5405" width="2.08984375" style="917" customWidth="1"/>
    <col min="5406" max="5634" width="4" style="917"/>
    <col min="5635" max="5635" width="1.7265625" style="917" customWidth="1"/>
    <col min="5636" max="5636" width="2.08984375" style="917" customWidth="1"/>
    <col min="5637" max="5637" width="2.36328125" style="917" customWidth="1"/>
    <col min="5638" max="5656" width="4" style="917" customWidth="1"/>
    <col min="5657" max="5660" width="2.36328125" style="917" customWidth="1"/>
    <col min="5661" max="5661" width="2.08984375" style="917" customWidth="1"/>
    <col min="5662" max="5890" width="4" style="917"/>
    <col min="5891" max="5891" width="1.7265625" style="917" customWidth="1"/>
    <col min="5892" max="5892" width="2.08984375" style="917" customWidth="1"/>
    <col min="5893" max="5893" width="2.36328125" style="917" customWidth="1"/>
    <col min="5894" max="5912" width="4" style="917" customWidth="1"/>
    <col min="5913" max="5916" width="2.36328125" style="917" customWidth="1"/>
    <col min="5917" max="5917" width="2.08984375" style="917" customWidth="1"/>
    <col min="5918" max="6146" width="4" style="917"/>
    <col min="6147" max="6147" width="1.7265625" style="917" customWidth="1"/>
    <col min="6148" max="6148" width="2.08984375" style="917" customWidth="1"/>
    <col min="6149" max="6149" width="2.36328125" style="917" customWidth="1"/>
    <col min="6150" max="6168" width="4" style="917" customWidth="1"/>
    <col min="6169" max="6172" width="2.36328125" style="917" customWidth="1"/>
    <col min="6173" max="6173" width="2.08984375" style="917" customWidth="1"/>
    <col min="6174" max="6402" width="4" style="917"/>
    <col min="6403" max="6403" width="1.7265625" style="917" customWidth="1"/>
    <col min="6404" max="6404" width="2.08984375" style="917" customWidth="1"/>
    <col min="6405" max="6405" width="2.36328125" style="917" customWidth="1"/>
    <col min="6406" max="6424" width="4" style="917" customWidth="1"/>
    <col min="6425" max="6428" width="2.36328125" style="917" customWidth="1"/>
    <col min="6429" max="6429" width="2.08984375" style="917" customWidth="1"/>
    <col min="6430" max="6658" width="4" style="917"/>
    <col min="6659" max="6659" width="1.7265625" style="917" customWidth="1"/>
    <col min="6660" max="6660" width="2.08984375" style="917" customWidth="1"/>
    <col min="6661" max="6661" width="2.36328125" style="917" customWidth="1"/>
    <col min="6662" max="6680" width="4" style="917" customWidth="1"/>
    <col min="6681" max="6684" width="2.36328125" style="917" customWidth="1"/>
    <col min="6685" max="6685" width="2.08984375" style="917" customWidth="1"/>
    <col min="6686" max="6914" width="4" style="917"/>
    <col min="6915" max="6915" width="1.7265625" style="917" customWidth="1"/>
    <col min="6916" max="6916" width="2.08984375" style="917" customWidth="1"/>
    <col min="6917" max="6917" width="2.36328125" style="917" customWidth="1"/>
    <col min="6918" max="6936" width="4" style="917" customWidth="1"/>
    <col min="6937" max="6940" width="2.36328125" style="917" customWidth="1"/>
    <col min="6941" max="6941" width="2.08984375" style="917" customWidth="1"/>
    <col min="6942" max="7170" width="4" style="917"/>
    <col min="7171" max="7171" width="1.7265625" style="917" customWidth="1"/>
    <col min="7172" max="7172" width="2.08984375" style="917" customWidth="1"/>
    <col min="7173" max="7173" width="2.36328125" style="917" customWidth="1"/>
    <col min="7174" max="7192" width="4" style="917" customWidth="1"/>
    <col min="7193" max="7196" width="2.36328125" style="917" customWidth="1"/>
    <col min="7197" max="7197" width="2.08984375" style="917" customWidth="1"/>
    <col min="7198" max="7426" width="4" style="917"/>
    <col min="7427" max="7427" width="1.7265625" style="917" customWidth="1"/>
    <col min="7428" max="7428" width="2.08984375" style="917" customWidth="1"/>
    <col min="7429" max="7429" width="2.36328125" style="917" customWidth="1"/>
    <col min="7430" max="7448" width="4" style="917" customWidth="1"/>
    <col min="7449" max="7452" width="2.36328125" style="917" customWidth="1"/>
    <col min="7453" max="7453" width="2.08984375" style="917" customWidth="1"/>
    <col min="7454" max="7682" width="4" style="917"/>
    <col min="7683" max="7683" width="1.7265625" style="917" customWidth="1"/>
    <col min="7684" max="7684" width="2.08984375" style="917" customWidth="1"/>
    <col min="7685" max="7685" width="2.36328125" style="917" customWidth="1"/>
    <col min="7686" max="7704" width="4" style="917" customWidth="1"/>
    <col min="7705" max="7708" width="2.36328125" style="917" customWidth="1"/>
    <col min="7709" max="7709" width="2.08984375" style="917" customWidth="1"/>
    <col min="7710" max="7938" width="4" style="917"/>
    <col min="7939" max="7939" width="1.7265625" style="917" customWidth="1"/>
    <col min="7940" max="7940" width="2.08984375" style="917" customWidth="1"/>
    <col min="7941" max="7941" width="2.36328125" style="917" customWidth="1"/>
    <col min="7942" max="7960" width="4" style="917" customWidth="1"/>
    <col min="7961" max="7964" width="2.36328125" style="917" customWidth="1"/>
    <col min="7965" max="7965" width="2.08984375" style="917" customWidth="1"/>
    <col min="7966" max="8194" width="4" style="917"/>
    <col min="8195" max="8195" width="1.7265625" style="917" customWidth="1"/>
    <col min="8196" max="8196" width="2.08984375" style="917" customWidth="1"/>
    <col min="8197" max="8197" width="2.36328125" style="917" customWidth="1"/>
    <col min="8198" max="8216" width="4" style="917" customWidth="1"/>
    <col min="8217" max="8220" width="2.36328125" style="917" customWidth="1"/>
    <col min="8221" max="8221" width="2.08984375" style="917" customWidth="1"/>
    <col min="8222" max="8450" width="4" style="917"/>
    <col min="8451" max="8451" width="1.7265625" style="917" customWidth="1"/>
    <col min="8452" max="8452" width="2.08984375" style="917" customWidth="1"/>
    <col min="8453" max="8453" width="2.36328125" style="917" customWidth="1"/>
    <col min="8454" max="8472" width="4" style="917" customWidth="1"/>
    <col min="8473" max="8476" width="2.36328125" style="917" customWidth="1"/>
    <col min="8477" max="8477" width="2.08984375" style="917" customWidth="1"/>
    <col min="8478" max="8706" width="4" style="917"/>
    <col min="8707" max="8707" width="1.7265625" style="917" customWidth="1"/>
    <col min="8708" max="8708" width="2.08984375" style="917" customWidth="1"/>
    <col min="8709" max="8709" width="2.36328125" style="917" customWidth="1"/>
    <col min="8710" max="8728" width="4" style="917" customWidth="1"/>
    <col min="8729" max="8732" width="2.36328125" style="917" customWidth="1"/>
    <col min="8733" max="8733" width="2.08984375" style="917" customWidth="1"/>
    <col min="8734" max="8962" width="4" style="917"/>
    <col min="8963" max="8963" width="1.7265625" style="917" customWidth="1"/>
    <col min="8964" max="8964" width="2.08984375" style="917" customWidth="1"/>
    <col min="8965" max="8965" width="2.36328125" style="917" customWidth="1"/>
    <col min="8966" max="8984" width="4" style="917" customWidth="1"/>
    <col min="8985" max="8988" width="2.36328125" style="917" customWidth="1"/>
    <col min="8989" max="8989" width="2.08984375" style="917" customWidth="1"/>
    <col min="8990" max="9218" width="4" style="917"/>
    <col min="9219" max="9219" width="1.7265625" style="917" customWidth="1"/>
    <col min="9220" max="9220" width="2.08984375" style="917" customWidth="1"/>
    <col min="9221" max="9221" width="2.36328125" style="917" customWidth="1"/>
    <col min="9222" max="9240" width="4" style="917" customWidth="1"/>
    <col min="9241" max="9244" width="2.36328125" style="917" customWidth="1"/>
    <col min="9245" max="9245" width="2.08984375" style="917" customWidth="1"/>
    <col min="9246" max="9474" width="4" style="917"/>
    <col min="9475" max="9475" width="1.7265625" style="917" customWidth="1"/>
    <col min="9476" max="9476" width="2.08984375" style="917" customWidth="1"/>
    <col min="9477" max="9477" width="2.36328125" style="917" customWidth="1"/>
    <col min="9478" max="9496" width="4" style="917" customWidth="1"/>
    <col min="9497" max="9500" width="2.36328125" style="917" customWidth="1"/>
    <col min="9501" max="9501" width="2.08984375" style="917" customWidth="1"/>
    <col min="9502" max="9730" width="4" style="917"/>
    <col min="9731" max="9731" width="1.7265625" style="917" customWidth="1"/>
    <col min="9732" max="9732" width="2.08984375" style="917" customWidth="1"/>
    <col min="9733" max="9733" width="2.36328125" style="917" customWidth="1"/>
    <col min="9734" max="9752" width="4" style="917" customWidth="1"/>
    <col min="9753" max="9756" width="2.36328125" style="917" customWidth="1"/>
    <col min="9757" max="9757" width="2.08984375" style="917" customWidth="1"/>
    <col min="9758" max="9986" width="4" style="917"/>
    <col min="9987" max="9987" width="1.7265625" style="917" customWidth="1"/>
    <col min="9988" max="9988" width="2.08984375" style="917" customWidth="1"/>
    <col min="9989" max="9989" width="2.36328125" style="917" customWidth="1"/>
    <col min="9990" max="10008" width="4" style="917" customWidth="1"/>
    <col min="10009" max="10012" width="2.36328125" style="917" customWidth="1"/>
    <col min="10013" max="10013" width="2.08984375" style="917" customWidth="1"/>
    <col min="10014" max="10242" width="4" style="917"/>
    <col min="10243" max="10243" width="1.7265625" style="917" customWidth="1"/>
    <col min="10244" max="10244" width="2.08984375" style="917" customWidth="1"/>
    <col min="10245" max="10245" width="2.36328125" style="917" customWidth="1"/>
    <col min="10246" max="10264" width="4" style="917" customWidth="1"/>
    <col min="10265" max="10268" width="2.36328125" style="917" customWidth="1"/>
    <col min="10269" max="10269" width="2.08984375" style="917" customWidth="1"/>
    <col min="10270" max="10498" width="4" style="917"/>
    <col min="10499" max="10499" width="1.7265625" style="917" customWidth="1"/>
    <col min="10500" max="10500" width="2.08984375" style="917" customWidth="1"/>
    <col min="10501" max="10501" width="2.36328125" style="917" customWidth="1"/>
    <col min="10502" max="10520" width="4" style="917" customWidth="1"/>
    <col min="10521" max="10524" width="2.36328125" style="917" customWidth="1"/>
    <col min="10525" max="10525" width="2.08984375" style="917" customWidth="1"/>
    <col min="10526" max="10754" width="4" style="917"/>
    <col min="10755" max="10755" width="1.7265625" style="917" customWidth="1"/>
    <col min="10756" max="10756" width="2.08984375" style="917" customWidth="1"/>
    <col min="10757" max="10757" width="2.36328125" style="917" customWidth="1"/>
    <col min="10758" max="10776" width="4" style="917" customWidth="1"/>
    <col min="10777" max="10780" width="2.36328125" style="917" customWidth="1"/>
    <col min="10781" max="10781" width="2.08984375" style="917" customWidth="1"/>
    <col min="10782" max="11010" width="4" style="917"/>
    <col min="11011" max="11011" width="1.7265625" style="917" customWidth="1"/>
    <col min="11012" max="11012" width="2.08984375" style="917" customWidth="1"/>
    <col min="11013" max="11013" width="2.36328125" style="917" customWidth="1"/>
    <col min="11014" max="11032" width="4" style="917" customWidth="1"/>
    <col min="11033" max="11036" width="2.36328125" style="917" customWidth="1"/>
    <col min="11037" max="11037" width="2.08984375" style="917" customWidth="1"/>
    <col min="11038" max="11266" width="4" style="917"/>
    <col min="11267" max="11267" width="1.7265625" style="917" customWidth="1"/>
    <col min="11268" max="11268" width="2.08984375" style="917" customWidth="1"/>
    <col min="11269" max="11269" width="2.36328125" style="917" customWidth="1"/>
    <col min="11270" max="11288" width="4" style="917" customWidth="1"/>
    <col min="11289" max="11292" width="2.36328125" style="917" customWidth="1"/>
    <col min="11293" max="11293" width="2.08984375" style="917" customWidth="1"/>
    <col min="11294" max="11522" width="4" style="917"/>
    <col min="11523" max="11523" width="1.7265625" style="917" customWidth="1"/>
    <col min="11524" max="11524" width="2.08984375" style="917" customWidth="1"/>
    <col min="11525" max="11525" width="2.36328125" style="917" customWidth="1"/>
    <col min="11526" max="11544" width="4" style="917" customWidth="1"/>
    <col min="11545" max="11548" width="2.36328125" style="917" customWidth="1"/>
    <col min="11549" max="11549" width="2.08984375" style="917" customWidth="1"/>
    <col min="11550" max="11778" width="4" style="917"/>
    <col min="11779" max="11779" width="1.7265625" style="917" customWidth="1"/>
    <col min="11780" max="11780" width="2.08984375" style="917" customWidth="1"/>
    <col min="11781" max="11781" width="2.36328125" style="917" customWidth="1"/>
    <col min="11782" max="11800" width="4" style="917" customWidth="1"/>
    <col min="11801" max="11804" width="2.36328125" style="917" customWidth="1"/>
    <col min="11805" max="11805" width="2.08984375" style="917" customWidth="1"/>
    <col min="11806" max="12034" width="4" style="917"/>
    <col min="12035" max="12035" width="1.7265625" style="917" customWidth="1"/>
    <col min="12036" max="12036" width="2.08984375" style="917" customWidth="1"/>
    <col min="12037" max="12037" width="2.36328125" style="917" customWidth="1"/>
    <col min="12038" max="12056" width="4" style="917" customWidth="1"/>
    <col min="12057" max="12060" width="2.36328125" style="917" customWidth="1"/>
    <col min="12061" max="12061" width="2.08984375" style="917" customWidth="1"/>
    <col min="12062" max="12290" width="4" style="917"/>
    <col min="12291" max="12291" width="1.7265625" style="917" customWidth="1"/>
    <col min="12292" max="12292" width="2.08984375" style="917" customWidth="1"/>
    <col min="12293" max="12293" width="2.36328125" style="917" customWidth="1"/>
    <col min="12294" max="12312" width="4" style="917" customWidth="1"/>
    <col min="12313" max="12316" width="2.36328125" style="917" customWidth="1"/>
    <col min="12317" max="12317" width="2.08984375" style="917" customWidth="1"/>
    <col min="12318" max="12546" width="4" style="917"/>
    <col min="12547" max="12547" width="1.7265625" style="917" customWidth="1"/>
    <col min="12548" max="12548" width="2.08984375" style="917" customWidth="1"/>
    <col min="12549" max="12549" width="2.36328125" style="917" customWidth="1"/>
    <col min="12550" max="12568" width="4" style="917" customWidth="1"/>
    <col min="12569" max="12572" width="2.36328125" style="917" customWidth="1"/>
    <col min="12573" max="12573" width="2.08984375" style="917" customWidth="1"/>
    <col min="12574" max="12802" width="4" style="917"/>
    <col min="12803" max="12803" width="1.7265625" style="917" customWidth="1"/>
    <col min="12804" max="12804" width="2.08984375" style="917" customWidth="1"/>
    <col min="12805" max="12805" width="2.36328125" style="917" customWidth="1"/>
    <col min="12806" max="12824" width="4" style="917" customWidth="1"/>
    <col min="12825" max="12828" width="2.36328125" style="917" customWidth="1"/>
    <col min="12829" max="12829" width="2.08984375" style="917" customWidth="1"/>
    <col min="12830" max="13058" width="4" style="917"/>
    <col min="13059" max="13059" width="1.7265625" style="917" customWidth="1"/>
    <col min="13060" max="13060" width="2.08984375" style="917" customWidth="1"/>
    <col min="13061" max="13061" width="2.36328125" style="917" customWidth="1"/>
    <col min="13062" max="13080" width="4" style="917" customWidth="1"/>
    <col min="13081" max="13084" width="2.36328125" style="917" customWidth="1"/>
    <col min="13085" max="13085" width="2.08984375" style="917" customWidth="1"/>
    <col min="13086" max="13314" width="4" style="917"/>
    <col min="13315" max="13315" width="1.7265625" style="917" customWidth="1"/>
    <col min="13316" max="13316" width="2.08984375" style="917" customWidth="1"/>
    <col min="13317" max="13317" width="2.36328125" style="917" customWidth="1"/>
    <col min="13318" max="13336" width="4" style="917" customWidth="1"/>
    <col min="13337" max="13340" width="2.36328125" style="917" customWidth="1"/>
    <col min="13341" max="13341" width="2.08984375" style="917" customWidth="1"/>
    <col min="13342" max="13570" width="4" style="917"/>
    <col min="13571" max="13571" width="1.7265625" style="917" customWidth="1"/>
    <col min="13572" max="13572" width="2.08984375" style="917" customWidth="1"/>
    <col min="13573" max="13573" width="2.36328125" style="917" customWidth="1"/>
    <col min="13574" max="13592" width="4" style="917" customWidth="1"/>
    <col min="13593" max="13596" width="2.36328125" style="917" customWidth="1"/>
    <col min="13597" max="13597" width="2.08984375" style="917" customWidth="1"/>
    <col min="13598" max="13826" width="4" style="917"/>
    <col min="13827" max="13827" width="1.7265625" style="917" customWidth="1"/>
    <col min="13828" max="13828" width="2.08984375" style="917" customWidth="1"/>
    <col min="13829" max="13829" width="2.36328125" style="917" customWidth="1"/>
    <col min="13830" max="13848" width="4" style="917" customWidth="1"/>
    <col min="13849" max="13852" width="2.36328125" style="917" customWidth="1"/>
    <col min="13853" max="13853" width="2.08984375" style="917" customWidth="1"/>
    <col min="13854" max="14082" width="4" style="917"/>
    <col min="14083" max="14083" width="1.7265625" style="917" customWidth="1"/>
    <col min="14084" max="14084" width="2.08984375" style="917" customWidth="1"/>
    <col min="14085" max="14085" width="2.36328125" style="917" customWidth="1"/>
    <col min="14086" max="14104" width="4" style="917" customWidth="1"/>
    <col min="14105" max="14108" width="2.36328125" style="917" customWidth="1"/>
    <col min="14109" max="14109" width="2.08984375" style="917" customWidth="1"/>
    <col min="14110" max="14338" width="4" style="917"/>
    <col min="14339" max="14339" width="1.7265625" style="917" customWidth="1"/>
    <col min="14340" max="14340" width="2.08984375" style="917" customWidth="1"/>
    <col min="14341" max="14341" width="2.36328125" style="917" customWidth="1"/>
    <col min="14342" max="14360" width="4" style="917" customWidth="1"/>
    <col min="14361" max="14364" width="2.36328125" style="917" customWidth="1"/>
    <col min="14365" max="14365" width="2.08984375" style="917" customWidth="1"/>
    <col min="14366" max="14594" width="4" style="917"/>
    <col min="14595" max="14595" width="1.7265625" style="917" customWidth="1"/>
    <col min="14596" max="14596" width="2.08984375" style="917" customWidth="1"/>
    <col min="14597" max="14597" width="2.36328125" style="917" customWidth="1"/>
    <col min="14598" max="14616" width="4" style="917" customWidth="1"/>
    <col min="14617" max="14620" width="2.36328125" style="917" customWidth="1"/>
    <col min="14621" max="14621" width="2.08984375" style="917" customWidth="1"/>
    <col min="14622" max="14850" width="4" style="917"/>
    <col min="14851" max="14851" width="1.7265625" style="917" customWidth="1"/>
    <col min="14852" max="14852" width="2.08984375" style="917" customWidth="1"/>
    <col min="14853" max="14853" width="2.36328125" style="917" customWidth="1"/>
    <col min="14854" max="14872" width="4" style="917" customWidth="1"/>
    <col min="14873" max="14876" width="2.36328125" style="917" customWidth="1"/>
    <col min="14877" max="14877" width="2.08984375" style="917" customWidth="1"/>
    <col min="14878" max="15106" width="4" style="917"/>
    <col min="15107" max="15107" width="1.7265625" style="917" customWidth="1"/>
    <col min="15108" max="15108" width="2.08984375" style="917" customWidth="1"/>
    <col min="15109" max="15109" width="2.36328125" style="917" customWidth="1"/>
    <col min="15110" max="15128" width="4" style="917" customWidth="1"/>
    <col min="15129" max="15132" width="2.36328125" style="917" customWidth="1"/>
    <col min="15133" max="15133" width="2.08984375" style="917" customWidth="1"/>
    <col min="15134" max="15362" width="4" style="917"/>
    <col min="15363" max="15363" width="1.7265625" style="917" customWidth="1"/>
    <col min="15364" max="15364" width="2.08984375" style="917" customWidth="1"/>
    <col min="15365" max="15365" width="2.36328125" style="917" customWidth="1"/>
    <col min="15366" max="15384" width="4" style="917" customWidth="1"/>
    <col min="15385" max="15388" width="2.36328125" style="917" customWidth="1"/>
    <col min="15389" max="15389" width="2.08984375" style="917" customWidth="1"/>
    <col min="15390" max="15618" width="4" style="917"/>
    <col min="15619" max="15619" width="1.7265625" style="917" customWidth="1"/>
    <col min="15620" max="15620" width="2.08984375" style="917" customWidth="1"/>
    <col min="15621" max="15621" width="2.36328125" style="917" customWidth="1"/>
    <col min="15622" max="15640" width="4" style="917" customWidth="1"/>
    <col min="15641" max="15644" width="2.36328125" style="917" customWidth="1"/>
    <col min="15645" max="15645" width="2.08984375" style="917" customWidth="1"/>
    <col min="15646" max="15874" width="4" style="917"/>
    <col min="15875" max="15875" width="1.7265625" style="917" customWidth="1"/>
    <col min="15876" max="15876" width="2.08984375" style="917" customWidth="1"/>
    <col min="15877" max="15877" width="2.36328125" style="917" customWidth="1"/>
    <col min="15878" max="15896" width="4" style="917" customWidth="1"/>
    <col min="15897" max="15900" width="2.36328125" style="917" customWidth="1"/>
    <col min="15901" max="15901" width="2.08984375" style="917" customWidth="1"/>
    <col min="15902" max="16130" width="4" style="917"/>
    <col min="16131" max="16131" width="1.7265625" style="917" customWidth="1"/>
    <col min="16132" max="16132" width="2.08984375" style="917" customWidth="1"/>
    <col min="16133" max="16133" width="2.36328125" style="917" customWidth="1"/>
    <col min="16134" max="16152" width="4" style="917" customWidth="1"/>
    <col min="16153" max="16156" width="2.36328125" style="917" customWidth="1"/>
    <col min="16157" max="16157" width="2.08984375" style="917" customWidth="1"/>
    <col min="16158" max="16384" width="4" style="917"/>
  </cols>
  <sheetData>
    <row r="1" spans="1:32" ht="14">
      <c r="A1" s="965" t="s">
        <v>1130</v>
      </c>
      <c r="B1" s="914"/>
      <c r="C1" s="914"/>
      <c r="D1" s="914"/>
      <c r="E1" s="914"/>
      <c r="F1" s="914"/>
      <c r="G1" s="914"/>
      <c r="H1" s="914"/>
      <c r="I1" s="914"/>
      <c r="J1" s="914"/>
      <c r="K1" s="914"/>
      <c r="L1" s="914"/>
      <c r="M1" s="914"/>
      <c r="N1" s="914"/>
      <c r="O1" s="914"/>
      <c r="P1" s="914"/>
      <c r="Q1" s="914"/>
      <c r="R1" s="914"/>
      <c r="S1" s="914"/>
      <c r="T1" s="914"/>
      <c r="U1" s="914"/>
      <c r="V1" s="914"/>
      <c r="W1" s="915"/>
      <c r="X1" s="915"/>
      <c r="Y1" s="914"/>
      <c r="Z1" s="914"/>
      <c r="AA1" s="914"/>
      <c r="AB1" s="914"/>
      <c r="AC1" s="914"/>
      <c r="AD1" s="916"/>
    </row>
    <row r="2" spans="1:32">
      <c r="B2" s="914"/>
      <c r="C2" s="914"/>
      <c r="D2" s="914"/>
      <c r="E2" s="914"/>
      <c r="F2" s="914"/>
      <c r="G2" s="914"/>
      <c r="H2" s="914"/>
      <c r="I2" s="914"/>
      <c r="J2" s="914"/>
      <c r="K2" s="914"/>
      <c r="L2" s="914"/>
      <c r="M2" s="914"/>
      <c r="N2" s="914"/>
      <c r="O2" s="914"/>
      <c r="P2" s="914"/>
      <c r="Q2" s="914"/>
      <c r="R2" s="914"/>
      <c r="S2" s="914"/>
      <c r="T2" s="914"/>
      <c r="U2" s="914"/>
      <c r="V2" s="914"/>
      <c r="W2" s="914"/>
      <c r="X2" s="914"/>
      <c r="Y2" s="914"/>
      <c r="Z2" s="914"/>
      <c r="AA2" s="914"/>
      <c r="AB2" s="914"/>
      <c r="AC2" s="914"/>
    </row>
    <row r="3" spans="1:32">
      <c r="B3" s="914"/>
      <c r="C3" s="914"/>
      <c r="D3" s="914"/>
      <c r="E3" s="914"/>
      <c r="F3" s="914"/>
      <c r="G3" s="914"/>
      <c r="H3" s="914"/>
      <c r="I3" s="914"/>
      <c r="J3" s="914"/>
      <c r="K3" s="914"/>
      <c r="L3" s="914"/>
      <c r="M3" s="914"/>
      <c r="N3" s="914"/>
      <c r="O3" s="914"/>
      <c r="P3" s="914"/>
      <c r="Q3" s="914"/>
      <c r="R3" s="914"/>
      <c r="S3" s="914"/>
      <c r="T3" s="914"/>
      <c r="U3" s="2381" t="s">
        <v>1090</v>
      </c>
      <c r="V3" s="2381"/>
      <c r="W3" s="2381"/>
      <c r="X3" s="2381"/>
      <c r="Y3" s="2381"/>
      <c r="Z3" s="2381"/>
      <c r="AA3" s="2381"/>
      <c r="AB3" s="2381"/>
      <c r="AC3" s="914"/>
    </row>
    <row r="4" spans="1:32">
      <c r="B4" s="914"/>
      <c r="C4" s="914"/>
      <c r="D4" s="914"/>
      <c r="E4" s="914"/>
      <c r="F4" s="914"/>
      <c r="G4" s="914"/>
      <c r="H4" s="914"/>
      <c r="I4" s="914"/>
      <c r="J4" s="914"/>
      <c r="K4" s="914"/>
      <c r="L4" s="914"/>
      <c r="M4" s="914"/>
      <c r="N4" s="914"/>
      <c r="O4" s="914"/>
      <c r="P4" s="914"/>
      <c r="Q4" s="914"/>
      <c r="R4" s="914"/>
      <c r="S4" s="914"/>
      <c r="T4" s="914"/>
      <c r="U4" s="914"/>
      <c r="V4" s="914"/>
      <c r="W4" s="914"/>
      <c r="X4" s="914"/>
      <c r="Y4" s="914"/>
      <c r="Z4" s="914"/>
      <c r="AA4" s="914"/>
      <c r="AB4" s="914"/>
      <c r="AC4" s="914"/>
    </row>
    <row r="5" spans="1:32">
      <c r="B5" s="698"/>
      <c r="C5" s="2778"/>
      <c r="D5" s="2778"/>
      <c r="E5" s="2778"/>
      <c r="F5" s="2778"/>
      <c r="G5" s="2778"/>
      <c r="H5" s="2778"/>
      <c r="I5" s="2778"/>
      <c r="J5" s="2778"/>
      <c r="K5" s="2778"/>
      <c r="L5" s="2778"/>
      <c r="M5" s="2778"/>
      <c r="N5" s="2778"/>
      <c r="O5" s="2778"/>
      <c r="P5" s="2778"/>
      <c r="Q5" s="2778"/>
      <c r="R5" s="2778"/>
      <c r="S5" s="2778"/>
      <c r="T5" s="2778"/>
      <c r="U5" s="2778"/>
      <c r="V5" s="2778"/>
      <c r="W5" s="2778"/>
      <c r="X5" s="2778"/>
      <c r="Y5" s="2778"/>
      <c r="Z5" s="2778"/>
      <c r="AA5" s="2778"/>
      <c r="AB5" s="2778"/>
      <c r="AC5" s="698"/>
    </row>
    <row r="6" spans="1:32" ht="16.5">
      <c r="B6" s="698"/>
      <c r="C6" s="2779" t="s">
        <v>1091</v>
      </c>
      <c r="D6" s="2779"/>
      <c r="E6" s="2779"/>
      <c r="F6" s="2779"/>
      <c r="G6" s="2779"/>
      <c r="H6" s="2779"/>
      <c r="I6" s="2779"/>
      <c r="J6" s="2779"/>
      <c r="K6" s="2779"/>
      <c r="L6" s="2779"/>
      <c r="M6" s="2779"/>
      <c r="N6" s="2779"/>
      <c r="O6" s="2779"/>
      <c r="P6" s="2779"/>
      <c r="Q6" s="2779"/>
      <c r="R6" s="2779"/>
      <c r="S6" s="2779"/>
      <c r="T6" s="2779"/>
      <c r="U6" s="2779"/>
      <c r="V6" s="2779"/>
      <c r="W6" s="2779"/>
      <c r="X6" s="2779"/>
      <c r="Y6" s="2779"/>
      <c r="Z6" s="2779"/>
      <c r="AA6" s="2779"/>
      <c r="AB6" s="2779"/>
      <c r="AC6" s="698"/>
    </row>
    <row r="7" spans="1:32">
      <c r="B7" s="698"/>
      <c r="C7" s="698"/>
      <c r="D7" s="698"/>
      <c r="E7" s="698"/>
      <c r="F7" s="698"/>
      <c r="G7" s="698"/>
      <c r="H7" s="698"/>
      <c r="I7" s="698"/>
      <c r="J7" s="698"/>
      <c r="K7" s="698"/>
      <c r="L7" s="698"/>
      <c r="M7" s="698"/>
      <c r="N7" s="698"/>
      <c r="O7" s="698"/>
      <c r="P7" s="698"/>
      <c r="Q7" s="698"/>
      <c r="R7" s="698"/>
      <c r="S7" s="698"/>
      <c r="T7" s="698"/>
      <c r="U7" s="698"/>
      <c r="V7" s="698"/>
      <c r="W7" s="698"/>
      <c r="X7" s="698"/>
      <c r="Y7" s="698"/>
      <c r="Z7" s="698"/>
      <c r="AA7" s="698"/>
      <c r="AB7" s="698"/>
      <c r="AC7" s="698"/>
    </row>
    <row r="8" spans="1:32" ht="23.25" customHeight="1">
      <c r="B8" s="698"/>
      <c r="C8" s="2775" t="s">
        <v>1092</v>
      </c>
      <c r="D8" s="2776"/>
      <c r="E8" s="2776"/>
      <c r="F8" s="2776"/>
      <c r="G8" s="2777"/>
      <c r="H8" s="2780"/>
      <c r="I8" s="2780"/>
      <c r="J8" s="2780"/>
      <c r="K8" s="2780"/>
      <c r="L8" s="2780"/>
      <c r="M8" s="2780"/>
      <c r="N8" s="2780"/>
      <c r="O8" s="2780"/>
      <c r="P8" s="2780"/>
      <c r="Q8" s="2780"/>
      <c r="R8" s="2780"/>
      <c r="S8" s="2780"/>
      <c r="T8" s="2780"/>
      <c r="U8" s="2780"/>
      <c r="V8" s="2780"/>
      <c r="W8" s="2780"/>
      <c r="X8" s="2780"/>
      <c r="Y8" s="2780"/>
      <c r="Z8" s="2780"/>
      <c r="AA8" s="2780"/>
      <c r="AB8" s="2781"/>
      <c r="AC8" s="698"/>
    </row>
    <row r="9" spans="1:32" ht="23.25" customHeight="1">
      <c r="B9" s="698"/>
      <c r="C9" s="2775" t="s">
        <v>1093</v>
      </c>
      <c r="D9" s="2776"/>
      <c r="E9" s="2776"/>
      <c r="F9" s="2776"/>
      <c r="G9" s="2777"/>
      <c r="H9" s="2776" t="s">
        <v>1094</v>
      </c>
      <c r="I9" s="2776"/>
      <c r="J9" s="2776"/>
      <c r="K9" s="2776"/>
      <c r="L9" s="2776"/>
      <c r="M9" s="2776"/>
      <c r="N9" s="2776"/>
      <c r="O9" s="2776"/>
      <c r="P9" s="2776"/>
      <c r="Q9" s="2776"/>
      <c r="R9" s="2776"/>
      <c r="S9" s="2776"/>
      <c r="T9" s="2776"/>
      <c r="U9" s="2776"/>
      <c r="V9" s="2776"/>
      <c r="W9" s="2776"/>
      <c r="X9" s="2776"/>
      <c r="Y9" s="2776"/>
      <c r="Z9" s="2776"/>
      <c r="AA9" s="2776"/>
      <c r="AB9" s="2777"/>
      <c r="AC9" s="698"/>
    </row>
    <row r="10" spans="1:32" ht="3" customHeight="1">
      <c r="B10" s="698"/>
      <c r="C10" s="918"/>
      <c r="D10" s="918"/>
      <c r="E10" s="918"/>
      <c r="F10" s="918"/>
      <c r="G10" s="918"/>
      <c r="H10" s="919"/>
      <c r="I10" s="919"/>
      <c r="J10" s="919"/>
      <c r="K10" s="919"/>
      <c r="L10" s="919"/>
      <c r="M10" s="919"/>
      <c r="N10" s="919"/>
      <c r="O10" s="919"/>
      <c r="P10" s="919"/>
      <c r="Q10" s="919"/>
      <c r="R10" s="919"/>
      <c r="S10" s="919"/>
      <c r="T10" s="919"/>
      <c r="U10" s="919"/>
      <c r="V10" s="919"/>
      <c r="W10" s="919"/>
      <c r="X10" s="919"/>
      <c r="Y10" s="919"/>
      <c r="Z10" s="919"/>
      <c r="AA10" s="919"/>
      <c r="AB10" s="919"/>
      <c r="AC10" s="698"/>
      <c r="AF10" s="920"/>
    </row>
    <row r="11" spans="1:32" ht="13.5" customHeight="1">
      <c r="B11" s="698"/>
      <c r="C11" s="2782"/>
      <c r="D11" s="2782"/>
      <c r="E11" s="2782"/>
      <c r="F11" s="2782"/>
      <c r="G11" s="2782"/>
      <c r="H11" s="2782"/>
      <c r="I11" s="2782"/>
      <c r="J11" s="2782"/>
      <c r="K11" s="2782"/>
      <c r="L11" s="2782"/>
      <c r="M11" s="2782"/>
      <c r="N11" s="2782"/>
      <c r="O11" s="2782"/>
      <c r="P11" s="2782"/>
      <c r="Q11" s="2782"/>
      <c r="R11" s="2782"/>
      <c r="S11" s="2782"/>
      <c r="T11" s="2782"/>
      <c r="U11" s="2782"/>
      <c r="V11" s="2782"/>
      <c r="W11" s="2782"/>
      <c r="X11" s="2782"/>
      <c r="Y11" s="2782"/>
      <c r="Z11" s="2782"/>
      <c r="AA11" s="2782"/>
      <c r="AB11" s="2782"/>
      <c r="AC11" s="698"/>
      <c r="AF11" s="920"/>
    </row>
    <row r="12" spans="1:32" ht="6" customHeight="1">
      <c r="B12" s="921"/>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row>
    <row r="13" spans="1:32" ht="17.25" customHeight="1">
      <c r="B13" s="922"/>
      <c r="C13" s="923"/>
      <c r="D13" s="923"/>
      <c r="E13" s="923"/>
      <c r="F13" s="923"/>
      <c r="G13" s="923"/>
      <c r="H13" s="923"/>
      <c r="I13" s="923"/>
      <c r="J13" s="923"/>
      <c r="K13" s="923"/>
      <c r="L13" s="923"/>
      <c r="M13" s="923"/>
      <c r="N13" s="923"/>
      <c r="O13" s="923"/>
      <c r="P13" s="923"/>
      <c r="Q13" s="923"/>
      <c r="R13" s="923"/>
      <c r="S13" s="923"/>
      <c r="T13" s="923"/>
      <c r="U13" s="923"/>
      <c r="V13" s="923"/>
      <c r="W13" s="923"/>
      <c r="X13" s="923"/>
      <c r="Y13" s="923"/>
      <c r="Z13" s="923"/>
      <c r="AA13" s="923"/>
      <c r="AB13" s="923"/>
      <c r="AC13" s="924"/>
    </row>
    <row r="14" spans="1:32" ht="37.5" customHeight="1">
      <c r="B14" s="696"/>
      <c r="C14" s="698"/>
      <c r="D14" s="2783" t="s">
        <v>1095</v>
      </c>
      <c r="E14" s="2784"/>
      <c r="F14" s="2784"/>
      <c r="G14" s="2784"/>
      <c r="H14" s="2784"/>
      <c r="I14" s="2784"/>
      <c r="J14" s="2784"/>
      <c r="K14" s="2784"/>
      <c r="L14" s="2784"/>
      <c r="M14" s="2784"/>
      <c r="N14" s="2784"/>
      <c r="O14" s="2784"/>
      <c r="P14" s="2784"/>
      <c r="Q14" s="2784"/>
      <c r="R14" s="2784"/>
      <c r="S14" s="2784"/>
      <c r="T14" s="2784"/>
      <c r="U14" s="2784"/>
      <c r="V14" s="2784"/>
      <c r="W14" s="2784"/>
      <c r="X14" s="2784"/>
      <c r="Y14" s="2784"/>
      <c r="Z14" s="2784"/>
      <c r="AA14" s="2784"/>
      <c r="AB14" s="2784"/>
      <c r="AC14" s="925"/>
    </row>
    <row r="15" spans="1:32" ht="9" customHeight="1" thickBot="1">
      <c r="B15" s="696"/>
      <c r="C15" s="698"/>
      <c r="D15" s="926"/>
      <c r="E15" s="927"/>
      <c r="F15" s="927"/>
      <c r="G15" s="927"/>
      <c r="H15" s="927"/>
      <c r="I15" s="927"/>
      <c r="J15" s="928"/>
      <c r="K15" s="928"/>
      <c r="L15" s="928"/>
      <c r="M15" s="928"/>
      <c r="N15" s="928"/>
      <c r="O15" s="928"/>
      <c r="P15" s="928"/>
      <c r="Q15" s="928"/>
      <c r="R15" s="928"/>
      <c r="S15" s="928"/>
      <c r="T15" s="928"/>
      <c r="U15" s="928"/>
      <c r="V15" s="928"/>
      <c r="W15" s="928"/>
      <c r="X15" s="928"/>
      <c r="Y15" s="929"/>
      <c r="Z15" s="929"/>
      <c r="AA15" s="929"/>
      <c r="AB15" s="929"/>
      <c r="AC15" s="925"/>
    </row>
    <row r="16" spans="1:32" ht="17.25" customHeight="1" thickBot="1">
      <c r="B16" s="696"/>
      <c r="C16" s="698"/>
      <c r="D16" s="929"/>
      <c r="E16" s="927"/>
      <c r="F16" s="927"/>
      <c r="G16" s="927"/>
      <c r="H16" s="927"/>
      <c r="I16" s="927"/>
      <c r="J16" s="928"/>
      <c r="K16" s="928"/>
      <c r="L16" s="928"/>
      <c r="M16" s="928"/>
      <c r="N16" s="928"/>
      <c r="O16" s="928"/>
      <c r="P16" s="928"/>
      <c r="Q16" s="928"/>
      <c r="R16" s="928"/>
      <c r="S16" s="928"/>
      <c r="T16" s="928"/>
      <c r="U16" s="930"/>
      <c r="V16" s="931" t="s">
        <v>1096</v>
      </c>
      <c r="W16" s="928"/>
      <c r="X16" s="928"/>
      <c r="Y16" s="2785" t="s">
        <v>884</v>
      </c>
      <c r="Z16" s="2786"/>
      <c r="AA16" s="2787"/>
      <c r="AB16" s="698"/>
      <c r="AC16" s="932"/>
    </row>
    <row r="17" spans="2:29" ht="17.25" customHeight="1">
      <c r="B17" s="696"/>
      <c r="C17" s="698"/>
      <c r="D17" s="929"/>
      <c r="E17" s="927"/>
      <c r="F17" s="927"/>
      <c r="G17" s="927"/>
      <c r="H17" s="927"/>
      <c r="I17" s="927"/>
      <c r="J17" s="928"/>
      <c r="K17" s="928"/>
      <c r="L17" s="928"/>
      <c r="M17" s="928"/>
      <c r="N17" s="928"/>
      <c r="O17" s="928"/>
      <c r="P17" s="928"/>
      <c r="Q17" s="928"/>
      <c r="R17" s="928"/>
      <c r="S17" s="928"/>
      <c r="T17" s="928"/>
      <c r="U17" s="928"/>
      <c r="V17" s="928"/>
      <c r="W17" s="928"/>
      <c r="X17" s="928"/>
      <c r="Y17" s="933"/>
      <c r="Z17" s="933"/>
      <c r="AA17" s="933"/>
      <c r="AB17" s="698"/>
      <c r="AC17" s="932"/>
    </row>
    <row r="18" spans="2:29" ht="37.5" customHeight="1">
      <c r="B18" s="696"/>
      <c r="C18" s="698"/>
      <c r="D18" s="2783" t="s">
        <v>1097</v>
      </c>
      <c r="E18" s="2783"/>
      <c r="F18" s="2783"/>
      <c r="G18" s="2783"/>
      <c r="H18" s="2783"/>
      <c r="I18" s="2783"/>
      <c r="J18" s="2783"/>
      <c r="K18" s="2783"/>
      <c r="L18" s="2783"/>
      <c r="M18" s="2783"/>
      <c r="N18" s="2783"/>
      <c r="O18" s="2783"/>
      <c r="P18" s="2783"/>
      <c r="Q18" s="2783"/>
      <c r="R18" s="2783"/>
      <c r="S18" s="2783"/>
      <c r="T18" s="2783"/>
      <c r="U18" s="2783"/>
      <c r="V18" s="2783"/>
      <c r="W18" s="2783"/>
      <c r="X18" s="2783"/>
      <c r="Y18" s="2783"/>
      <c r="Z18" s="2783"/>
      <c r="AA18" s="2783"/>
      <c r="AB18" s="2783"/>
      <c r="AC18" s="932"/>
    </row>
    <row r="19" spans="2:29" ht="20.25" customHeight="1">
      <c r="B19" s="696"/>
      <c r="C19" s="698"/>
      <c r="D19" s="929"/>
      <c r="E19" s="929" t="s">
        <v>1098</v>
      </c>
      <c r="F19" s="698"/>
      <c r="G19" s="698"/>
      <c r="H19" s="698"/>
      <c r="I19" s="698"/>
      <c r="J19" s="698"/>
      <c r="K19" s="698"/>
      <c r="L19" s="698"/>
      <c r="M19" s="698"/>
      <c r="N19" s="698"/>
      <c r="O19" s="698"/>
      <c r="P19" s="698"/>
      <c r="Q19" s="698"/>
      <c r="R19" s="698"/>
      <c r="S19" s="698"/>
      <c r="T19" s="698"/>
      <c r="U19" s="698"/>
      <c r="V19" s="698"/>
      <c r="W19" s="698"/>
      <c r="X19" s="698"/>
      <c r="Y19" s="698"/>
      <c r="Z19" s="698"/>
      <c r="AA19" s="934"/>
      <c r="AB19" s="698"/>
      <c r="AC19" s="932"/>
    </row>
    <row r="20" spans="2:29" ht="18.75" customHeight="1">
      <c r="B20" s="696"/>
      <c r="C20" s="698"/>
      <c r="D20" s="698"/>
      <c r="E20" s="935" t="s">
        <v>1099</v>
      </c>
      <c r="F20" s="935"/>
      <c r="G20" s="936"/>
      <c r="H20" s="936"/>
      <c r="I20" s="937"/>
      <c r="J20" s="938"/>
      <c r="K20" s="938"/>
      <c r="L20" s="938"/>
      <c r="M20" s="938"/>
      <c r="N20" s="938"/>
      <c r="O20" s="938"/>
      <c r="P20" s="938"/>
      <c r="Q20" s="938"/>
      <c r="R20" s="938"/>
      <c r="S20" s="938"/>
      <c r="T20" s="938"/>
      <c r="U20" s="938"/>
      <c r="V20" s="698"/>
      <c r="W20" s="698"/>
      <c r="X20" s="698"/>
      <c r="Y20" s="698"/>
      <c r="Z20" s="698"/>
      <c r="AA20" s="934"/>
      <c r="AB20" s="698"/>
      <c r="AC20" s="932"/>
    </row>
    <row r="21" spans="2:29" ht="18.75" customHeight="1">
      <c r="B21" s="696"/>
      <c r="C21" s="698"/>
      <c r="D21" s="698"/>
      <c r="E21" s="929"/>
      <c r="F21" s="698"/>
      <c r="G21" s="929"/>
      <c r="H21" s="939" t="s">
        <v>1100</v>
      </c>
      <c r="I21" s="940"/>
      <c r="J21" s="941"/>
      <c r="K21" s="941"/>
      <c r="L21" s="941"/>
      <c r="M21" s="941"/>
      <c r="N21" s="941"/>
      <c r="O21" s="942"/>
      <c r="P21" s="942"/>
      <c r="Q21" s="942"/>
      <c r="R21" s="942"/>
      <c r="S21" s="942"/>
      <c r="T21" s="942"/>
      <c r="U21" s="942"/>
      <c r="V21" s="698"/>
      <c r="W21" s="698"/>
      <c r="X21" s="698"/>
      <c r="Y21" s="698"/>
      <c r="Z21" s="698"/>
      <c r="AA21" s="934"/>
      <c r="AB21" s="698"/>
      <c r="AC21" s="932"/>
    </row>
    <row r="22" spans="2:29" ht="8.25" customHeight="1">
      <c r="B22" s="696"/>
      <c r="C22" s="698"/>
      <c r="D22" s="698"/>
      <c r="E22" s="698"/>
      <c r="F22" s="698"/>
      <c r="G22" s="698"/>
      <c r="H22" s="698"/>
      <c r="I22" s="698"/>
      <c r="J22" s="698"/>
      <c r="K22" s="698"/>
      <c r="L22" s="698"/>
      <c r="M22" s="698"/>
      <c r="N22" s="698"/>
      <c r="O22" s="698"/>
      <c r="P22" s="698"/>
      <c r="Q22" s="698"/>
      <c r="R22" s="698"/>
      <c r="S22" s="698"/>
      <c r="T22" s="698"/>
      <c r="U22" s="698"/>
      <c r="V22" s="698"/>
      <c r="W22" s="698"/>
      <c r="X22" s="698"/>
      <c r="Y22" s="698"/>
      <c r="Z22" s="698"/>
      <c r="AA22" s="934"/>
      <c r="AB22" s="698"/>
      <c r="AC22" s="932"/>
    </row>
    <row r="23" spans="2:29" ht="18.75" customHeight="1">
      <c r="B23" s="696"/>
      <c r="C23" s="698"/>
      <c r="D23" s="698"/>
      <c r="E23" s="935" t="s">
        <v>1101</v>
      </c>
      <c r="F23" s="935"/>
      <c r="G23" s="936"/>
      <c r="H23" s="936"/>
      <c r="I23" s="937"/>
      <c r="J23" s="938"/>
      <c r="K23" s="938"/>
      <c r="L23" s="938"/>
      <c r="M23" s="938"/>
      <c r="N23" s="938"/>
      <c r="O23" s="943"/>
      <c r="P23" s="943"/>
      <c r="Q23" s="943"/>
      <c r="R23" s="943"/>
      <c r="S23" s="943"/>
      <c r="T23" s="943"/>
      <c r="U23" s="943"/>
      <c r="V23" s="698"/>
      <c r="W23" s="698"/>
      <c r="X23" s="698"/>
      <c r="Y23" s="698"/>
      <c r="Z23" s="698"/>
      <c r="AA23" s="934"/>
      <c r="AB23" s="698"/>
      <c r="AC23" s="932"/>
    </row>
    <row r="24" spans="2:29" ht="18.75" customHeight="1">
      <c r="B24" s="696"/>
      <c r="C24" s="698"/>
      <c r="D24" s="698"/>
      <c r="E24" s="698"/>
      <c r="F24" s="698"/>
      <c r="G24" s="929"/>
      <c r="H24" s="939" t="s">
        <v>1100</v>
      </c>
      <c r="I24" s="940"/>
      <c r="J24" s="941"/>
      <c r="K24" s="941"/>
      <c r="L24" s="941"/>
      <c r="M24" s="941"/>
      <c r="N24" s="941"/>
      <c r="O24" s="942"/>
      <c r="P24" s="942"/>
      <c r="Q24" s="942"/>
      <c r="R24" s="942"/>
      <c r="S24" s="942"/>
      <c r="T24" s="942"/>
      <c r="U24" s="942"/>
      <c r="V24" s="698"/>
      <c r="W24" s="698"/>
      <c r="X24" s="698"/>
      <c r="Y24" s="698"/>
      <c r="Z24" s="698"/>
      <c r="AA24" s="934"/>
      <c r="AB24" s="698"/>
      <c r="AC24" s="932"/>
    </row>
    <row r="25" spans="2:29" ht="13.5" customHeight="1" thickBot="1">
      <c r="B25" s="696"/>
      <c r="C25" s="698"/>
      <c r="D25" s="698"/>
      <c r="E25" s="698"/>
      <c r="F25" s="698"/>
      <c r="G25" s="698"/>
      <c r="H25" s="698"/>
      <c r="I25" s="698"/>
      <c r="J25" s="698"/>
      <c r="K25" s="698"/>
      <c r="L25" s="698"/>
      <c r="M25" s="698"/>
      <c r="N25" s="698"/>
      <c r="O25" s="698"/>
      <c r="P25" s="698"/>
      <c r="Q25" s="698"/>
      <c r="R25" s="698"/>
      <c r="S25" s="698"/>
      <c r="T25" s="698"/>
      <c r="U25" s="698"/>
      <c r="V25" s="698"/>
      <c r="W25" s="698"/>
      <c r="X25" s="698"/>
      <c r="Y25" s="698"/>
      <c r="Z25" s="698"/>
      <c r="AA25" s="934"/>
      <c r="AB25" s="698"/>
      <c r="AC25" s="932"/>
    </row>
    <row r="26" spans="2:29" ht="15" customHeight="1" thickBot="1">
      <c r="B26" s="696"/>
      <c r="C26" s="698"/>
      <c r="D26" s="698"/>
      <c r="E26" s="698"/>
      <c r="F26" s="698"/>
      <c r="G26" s="698"/>
      <c r="H26" s="698"/>
      <c r="I26" s="698"/>
      <c r="J26" s="2788" t="s">
        <v>1102</v>
      </c>
      <c r="K26" s="2788"/>
      <c r="L26" s="2788"/>
      <c r="M26" s="2788"/>
      <c r="N26" s="2788"/>
      <c r="O26" s="2788"/>
      <c r="P26" s="2788"/>
      <c r="Q26" s="2788"/>
      <c r="R26" s="2788"/>
      <c r="S26" s="2788"/>
      <c r="T26" s="2788"/>
      <c r="U26" s="2788"/>
      <c r="V26" s="2788"/>
      <c r="W26" s="698" t="s">
        <v>1103</v>
      </c>
      <c r="X26" s="944" t="s">
        <v>1104</v>
      </c>
      <c r="Y26" s="2785"/>
      <c r="Z26" s="2787"/>
      <c r="AA26" s="945" t="s">
        <v>933</v>
      </c>
      <c r="AB26" s="698"/>
      <c r="AC26" s="932"/>
    </row>
    <row r="27" spans="2:29" ht="15" customHeight="1" thickBot="1">
      <c r="B27" s="696"/>
      <c r="C27" s="698"/>
      <c r="D27" s="698"/>
      <c r="E27" s="698"/>
      <c r="F27" s="698"/>
      <c r="G27" s="698"/>
      <c r="H27" s="698"/>
      <c r="I27" s="698"/>
      <c r="J27" s="698"/>
      <c r="K27" s="929"/>
      <c r="L27" s="698"/>
      <c r="M27" s="698"/>
      <c r="N27" s="698"/>
      <c r="O27" s="698"/>
      <c r="P27" s="698"/>
      <c r="Q27" s="698"/>
      <c r="R27" s="698"/>
      <c r="S27" s="698"/>
      <c r="T27" s="698"/>
      <c r="U27" s="698"/>
      <c r="V27" s="698"/>
      <c r="W27" s="698"/>
      <c r="X27" s="698"/>
      <c r="Y27" s="933"/>
      <c r="Z27" s="933"/>
      <c r="AA27" s="698"/>
      <c r="AB27" s="698"/>
      <c r="AC27" s="932"/>
    </row>
    <row r="28" spans="2:29" ht="19.5" customHeight="1" thickBot="1">
      <c r="B28" s="696"/>
      <c r="C28" s="698"/>
      <c r="D28" s="929"/>
      <c r="E28" s="927"/>
      <c r="F28" s="946"/>
      <c r="G28" s="2788" t="s">
        <v>1105</v>
      </c>
      <c r="H28" s="2788"/>
      <c r="I28" s="2788"/>
      <c r="J28" s="2788"/>
      <c r="K28" s="2788"/>
      <c r="L28" s="2788"/>
      <c r="M28" s="2788"/>
      <c r="N28" s="2788"/>
      <c r="O28" s="2788"/>
      <c r="P28" s="2788"/>
      <c r="Q28" s="2788"/>
      <c r="R28" s="2788"/>
      <c r="S28" s="2788"/>
      <c r="T28" s="2788"/>
      <c r="U28" s="2788"/>
      <c r="V28" s="2788"/>
      <c r="W28" s="698" t="s">
        <v>1103</v>
      </c>
      <c r="X28" s="944" t="s">
        <v>1106</v>
      </c>
      <c r="Y28" s="2789">
        <f>Y26*100</f>
        <v>0</v>
      </c>
      <c r="Z28" s="2790"/>
      <c r="AA28" s="945" t="s">
        <v>271</v>
      </c>
      <c r="AB28" s="698"/>
      <c r="AC28" s="947"/>
    </row>
    <row r="29" spans="2:29" ht="19.5" customHeight="1">
      <c r="B29" s="696"/>
      <c r="C29" s="698"/>
      <c r="D29" s="929"/>
      <c r="E29" s="927"/>
      <c r="F29" s="927"/>
      <c r="G29" s="929"/>
      <c r="H29" s="927"/>
      <c r="I29" s="927"/>
      <c r="J29" s="928"/>
      <c r="K29" s="928"/>
      <c r="L29" s="928"/>
      <c r="M29" s="928"/>
      <c r="N29" s="928"/>
      <c r="O29" s="928"/>
      <c r="P29" s="928"/>
      <c r="Q29" s="928"/>
      <c r="R29" s="928"/>
      <c r="S29" s="928"/>
      <c r="T29" s="928"/>
      <c r="U29" s="928"/>
      <c r="V29" s="933"/>
      <c r="W29" s="698" t="s">
        <v>1107</v>
      </c>
      <c r="X29" s="698"/>
      <c r="Y29" s="698"/>
      <c r="Z29" s="933"/>
      <c r="AA29" s="933"/>
      <c r="AB29" s="698"/>
      <c r="AC29" s="947"/>
    </row>
    <row r="30" spans="2:29" ht="19.5" customHeight="1">
      <c r="B30" s="696"/>
      <c r="C30" s="698"/>
      <c r="D30" s="929"/>
      <c r="E30" s="927"/>
      <c r="F30" s="927"/>
      <c r="G30" s="929"/>
      <c r="H30" s="927"/>
      <c r="I30" s="927"/>
      <c r="J30" s="928"/>
      <c r="K30" s="928"/>
      <c r="L30" s="928"/>
      <c r="M30" s="928"/>
      <c r="N30" s="928"/>
      <c r="O30" s="928"/>
      <c r="P30" s="928"/>
      <c r="Q30" s="928"/>
      <c r="R30" s="928"/>
      <c r="S30" s="698"/>
      <c r="T30" s="928"/>
      <c r="U30" s="928"/>
      <c r="V30" s="928"/>
      <c r="W30" s="928"/>
      <c r="X30" s="928"/>
      <c r="Y30" s="933"/>
      <c r="Z30" s="933"/>
      <c r="AA30" s="933"/>
      <c r="AB30" s="698"/>
      <c r="AC30" s="947"/>
    </row>
    <row r="31" spans="2:29" ht="18.75" customHeight="1">
      <c r="B31" s="696"/>
      <c r="C31" s="698"/>
      <c r="D31" s="926" t="s">
        <v>1108</v>
      </c>
      <c r="E31" s="927"/>
      <c r="F31" s="927"/>
      <c r="G31" s="927"/>
      <c r="H31" s="927"/>
      <c r="I31" s="927"/>
      <c r="J31" s="928"/>
      <c r="K31" s="928"/>
      <c r="L31" s="928"/>
      <c r="M31" s="928"/>
      <c r="N31" s="928"/>
      <c r="O31" s="928"/>
      <c r="P31" s="928"/>
      <c r="Q31" s="928"/>
      <c r="R31" s="928"/>
      <c r="S31" s="928"/>
      <c r="T31" s="928"/>
      <c r="U31" s="928"/>
      <c r="V31" s="928"/>
      <c r="W31" s="928"/>
      <c r="X31" s="928"/>
      <c r="Y31" s="933"/>
      <c r="Z31" s="933"/>
      <c r="AA31" s="933"/>
      <c r="AB31" s="698"/>
      <c r="AC31" s="932"/>
    </row>
    <row r="32" spans="2:29" ht="18.75" customHeight="1" thickBot="1">
      <c r="B32" s="696"/>
      <c r="C32" s="698"/>
      <c r="D32" s="926"/>
      <c r="E32" s="926" t="s">
        <v>1109</v>
      </c>
      <c r="F32" s="948"/>
      <c r="G32" s="948"/>
      <c r="H32" s="948"/>
      <c r="I32" s="948"/>
      <c r="J32" s="949"/>
      <c r="K32" s="949"/>
      <c r="L32" s="949"/>
      <c r="M32" s="949"/>
      <c r="N32" s="949"/>
      <c r="O32" s="950"/>
      <c r="P32" s="950"/>
      <c r="Q32" s="949"/>
      <c r="R32" s="949"/>
      <c r="S32" s="928"/>
      <c r="T32" s="928"/>
      <c r="U32" s="928"/>
      <c r="V32" s="928"/>
      <c r="W32" s="928"/>
      <c r="X32" s="928"/>
      <c r="Y32" s="933"/>
      <c r="Z32" s="933"/>
      <c r="AA32" s="933"/>
      <c r="AB32" s="698"/>
      <c r="AC32" s="932"/>
    </row>
    <row r="33" spans="2:29" ht="21" customHeight="1" thickBot="1">
      <c r="B33" s="696"/>
      <c r="C33" s="698"/>
      <c r="D33" s="926"/>
      <c r="E33" s="927"/>
      <c r="F33" s="927"/>
      <c r="G33" s="927"/>
      <c r="H33" s="927"/>
      <c r="I33" s="927"/>
      <c r="J33" s="928"/>
      <c r="K33" s="928"/>
      <c r="L33" s="950" t="s">
        <v>1096</v>
      </c>
      <c r="M33" s="928"/>
      <c r="N33" s="928"/>
      <c r="O33" s="2791" t="s">
        <v>1110</v>
      </c>
      <c r="P33" s="2792"/>
      <c r="Q33" s="2792"/>
      <c r="R33" s="2792"/>
      <c r="S33" s="2792"/>
      <c r="T33" s="2792"/>
      <c r="U33" s="2792"/>
      <c r="V33" s="2792"/>
      <c r="W33" s="2792"/>
      <c r="X33" s="2792"/>
      <c r="Y33" s="2792"/>
      <c r="Z33" s="2793"/>
      <c r="AA33" s="932"/>
      <c r="AB33" s="698"/>
      <c r="AC33" s="932"/>
    </row>
    <row r="34" spans="2:29" ht="12.75" customHeight="1">
      <c r="B34" s="696"/>
      <c r="C34" s="698"/>
      <c r="D34" s="926"/>
      <c r="E34" s="927"/>
      <c r="F34" s="927"/>
      <c r="G34" s="927"/>
      <c r="H34" s="927"/>
      <c r="I34" s="927"/>
      <c r="J34" s="928"/>
      <c r="K34" s="951"/>
      <c r="L34" s="952"/>
      <c r="M34" s="951"/>
      <c r="N34" s="951"/>
      <c r="O34" s="951"/>
      <c r="P34" s="951"/>
      <c r="Q34" s="951"/>
      <c r="R34" s="951"/>
      <c r="S34" s="951"/>
      <c r="T34" s="951"/>
      <c r="U34" s="953"/>
      <c r="V34" s="953"/>
      <c r="W34" s="953"/>
      <c r="X34" s="954"/>
      <c r="Y34" s="951"/>
      <c r="Z34" s="933"/>
      <c r="AA34" s="698"/>
      <c r="AB34" s="698"/>
      <c r="AC34" s="932"/>
    </row>
    <row r="35" spans="2:29" ht="18.75" customHeight="1" thickBot="1">
      <c r="B35" s="696"/>
      <c r="C35" s="933"/>
      <c r="D35" s="698"/>
      <c r="E35" s="955" t="s">
        <v>1111</v>
      </c>
      <c r="F35" s="956"/>
      <c r="G35" s="956"/>
      <c r="H35" s="956"/>
      <c r="I35" s="956"/>
      <c r="J35" s="933"/>
      <c r="K35" s="933"/>
      <c r="L35" s="933"/>
      <c r="M35" s="933"/>
      <c r="N35" s="933"/>
      <c r="O35" s="933"/>
      <c r="P35" s="933"/>
      <c r="Q35" s="933"/>
      <c r="R35" s="933"/>
      <c r="S35" s="933"/>
      <c r="T35" s="933"/>
      <c r="U35" s="933"/>
      <c r="V35" s="933"/>
      <c r="W35" s="933"/>
      <c r="X35" s="933"/>
      <c r="Y35" s="933"/>
      <c r="Z35" s="933"/>
      <c r="AA35" s="933"/>
      <c r="AB35" s="698"/>
      <c r="AC35" s="932"/>
    </row>
    <row r="36" spans="2:29" ht="18.75" customHeight="1">
      <c r="B36" s="696"/>
      <c r="C36" s="2794" t="s">
        <v>1112</v>
      </c>
      <c r="D36" s="2795"/>
      <c r="E36" s="2798" t="s">
        <v>1113</v>
      </c>
      <c r="F36" s="2799"/>
      <c r="G36" s="2799"/>
      <c r="H36" s="2799"/>
      <c r="I36" s="2799"/>
      <c r="J36" s="2799"/>
      <c r="K36" s="2799"/>
      <c r="L36" s="2799"/>
      <c r="M36" s="2799"/>
      <c r="N36" s="2799"/>
      <c r="O36" s="2800"/>
      <c r="P36" s="2804" t="s">
        <v>1114</v>
      </c>
      <c r="Q36" s="2805"/>
      <c r="R36" s="2805"/>
      <c r="S36" s="2805"/>
      <c r="T36" s="2805"/>
      <c r="U36" s="2805"/>
      <c r="V36" s="2805"/>
      <c r="W36" s="2805"/>
      <c r="X36" s="2806"/>
      <c r="Y36" s="2810" t="s">
        <v>1115</v>
      </c>
      <c r="Z36" s="2811"/>
      <c r="AA36" s="2812"/>
      <c r="AB36" s="698"/>
      <c r="AC36" s="932"/>
    </row>
    <row r="37" spans="2:29" ht="18.75" customHeight="1" thickBot="1">
      <c r="B37" s="696"/>
      <c r="C37" s="2796"/>
      <c r="D37" s="2797"/>
      <c r="E37" s="2801"/>
      <c r="F37" s="2802"/>
      <c r="G37" s="2802"/>
      <c r="H37" s="2802"/>
      <c r="I37" s="2802"/>
      <c r="J37" s="2802"/>
      <c r="K37" s="2802"/>
      <c r="L37" s="2802"/>
      <c r="M37" s="2802"/>
      <c r="N37" s="2802"/>
      <c r="O37" s="2803"/>
      <c r="P37" s="2807"/>
      <c r="Q37" s="2808"/>
      <c r="R37" s="2808"/>
      <c r="S37" s="2808"/>
      <c r="T37" s="2808"/>
      <c r="U37" s="2808"/>
      <c r="V37" s="2808"/>
      <c r="W37" s="2808"/>
      <c r="X37" s="2809"/>
      <c r="Y37" s="2813"/>
      <c r="Z37" s="2814"/>
      <c r="AA37" s="2815"/>
      <c r="AB37" s="698"/>
      <c r="AC37" s="932"/>
    </row>
    <row r="38" spans="2:29" ht="56.25" customHeight="1" thickBot="1">
      <c r="B38" s="696"/>
      <c r="C38" s="2816"/>
      <c r="D38" s="2817"/>
      <c r="E38" s="2818"/>
      <c r="F38" s="2818"/>
      <c r="G38" s="2818"/>
      <c r="H38" s="2818"/>
      <c r="I38" s="2818"/>
      <c r="J38" s="2818"/>
      <c r="K38" s="2818"/>
      <c r="L38" s="2818"/>
      <c r="M38" s="2818"/>
      <c r="N38" s="2818"/>
      <c r="O38" s="2819"/>
      <c r="P38" s="2820" t="s">
        <v>1116</v>
      </c>
      <c r="Q38" s="2821"/>
      <c r="R38" s="2821"/>
      <c r="S38" s="2821"/>
      <c r="T38" s="2821"/>
      <c r="U38" s="2821"/>
      <c r="V38" s="2821"/>
      <c r="W38" s="2821"/>
      <c r="X38" s="2822"/>
      <c r="Y38" s="2823"/>
      <c r="Z38" s="2824"/>
      <c r="AA38" s="2825" t="s">
        <v>271</v>
      </c>
      <c r="AB38" s="698"/>
      <c r="AC38" s="932"/>
    </row>
    <row r="39" spans="2:29" ht="56.25" customHeight="1" thickBot="1">
      <c r="B39" s="696"/>
      <c r="C39" s="2816"/>
      <c r="D39" s="2817"/>
      <c r="E39" s="2826"/>
      <c r="F39" s="2826"/>
      <c r="G39" s="2826"/>
      <c r="H39" s="2826"/>
      <c r="I39" s="2826"/>
      <c r="J39" s="2826"/>
      <c r="K39" s="2826"/>
      <c r="L39" s="2826"/>
      <c r="M39" s="2826"/>
      <c r="N39" s="2826"/>
      <c r="O39" s="2827"/>
      <c r="P39" s="2828" t="s">
        <v>1117</v>
      </c>
      <c r="Q39" s="2829"/>
      <c r="R39" s="2829"/>
      <c r="S39" s="2829"/>
      <c r="T39" s="2829"/>
      <c r="U39" s="2829"/>
      <c r="V39" s="2829"/>
      <c r="W39" s="2829"/>
      <c r="X39" s="2830"/>
      <c r="Y39" s="2831"/>
      <c r="Z39" s="2832"/>
      <c r="AA39" s="2825"/>
      <c r="AB39" s="698"/>
      <c r="AC39" s="932"/>
    </row>
    <row r="40" spans="2:29" ht="56.25" customHeight="1" thickBot="1">
      <c r="B40" s="696"/>
      <c r="C40" s="2816"/>
      <c r="D40" s="2817"/>
      <c r="E40" s="2826"/>
      <c r="F40" s="2826"/>
      <c r="G40" s="2826"/>
      <c r="H40" s="2826"/>
      <c r="I40" s="2826"/>
      <c r="J40" s="2826"/>
      <c r="K40" s="2826"/>
      <c r="L40" s="2826"/>
      <c r="M40" s="2826"/>
      <c r="N40" s="2826"/>
      <c r="O40" s="2827"/>
      <c r="P40" s="2828" t="s">
        <v>1118</v>
      </c>
      <c r="Q40" s="2829"/>
      <c r="R40" s="2829"/>
      <c r="S40" s="2829"/>
      <c r="T40" s="2829"/>
      <c r="U40" s="2829"/>
      <c r="V40" s="2829"/>
      <c r="W40" s="2829"/>
      <c r="X40" s="2830"/>
      <c r="Y40" s="2831"/>
      <c r="Z40" s="2832"/>
      <c r="AA40" s="2825"/>
      <c r="AB40" s="698"/>
      <c r="AC40" s="932"/>
    </row>
    <row r="41" spans="2:29" ht="54.75" customHeight="1" thickBot="1">
      <c r="B41" s="696"/>
      <c r="C41" s="2816"/>
      <c r="D41" s="2817"/>
      <c r="E41" s="2826"/>
      <c r="F41" s="2826"/>
      <c r="G41" s="2826"/>
      <c r="H41" s="2826"/>
      <c r="I41" s="2826"/>
      <c r="J41" s="2826"/>
      <c r="K41" s="2826"/>
      <c r="L41" s="2826"/>
      <c r="M41" s="2826"/>
      <c r="N41" s="2826"/>
      <c r="O41" s="2827"/>
      <c r="P41" s="2828" t="s">
        <v>1119</v>
      </c>
      <c r="Q41" s="2829"/>
      <c r="R41" s="2829"/>
      <c r="S41" s="2829"/>
      <c r="T41" s="2829"/>
      <c r="U41" s="2829"/>
      <c r="V41" s="2829"/>
      <c r="W41" s="2829"/>
      <c r="X41" s="2830"/>
      <c r="Y41" s="2831"/>
      <c r="Z41" s="2832"/>
      <c r="AA41" s="2825"/>
      <c r="AB41" s="698"/>
      <c r="AC41" s="932"/>
    </row>
    <row r="42" spans="2:29" ht="56.25" customHeight="1" thickBot="1">
      <c r="B42" s="696"/>
      <c r="C42" s="2816"/>
      <c r="D42" s="2817"/>
      <c r="E42" s="2833"/>
      <c r="F42" s="2833"/>
      <c r="G42" s="2833"/>
      <c r="H42" s="2833"/>
      <c r="I42" s="2833"/>
      <c r="J42" s="2833"/>
      <c r="K42" s="2833"/>
      <c r="L42" s="2833"/>
      <c r="M42" s="2833"/>
      <c r="N42" s="2833"/>
      <c r="O42" s="2834"/>
      <c r="P42" s="2835"/>
      <c r="Q42" s="2836"/>
      <c r="R42" s="2836"/>
      <c r="S42" s="2836"/>
      <c r="T42" s="2836"/>
      <c r="U42" s="2836"/>
      <c r="V42" s="2836"/>
      <c r="W42" s="2836"/>
      <c r="X42" s="2837"/>
      <c r="Y42" s="2838"/>
      <c r="Z42" s="2839"/>
      <c r="AA42" s="2825"/>
      <c r="AB42" s="698"/>
      <c r="AC42" s="932"/>
    </row>
    <row r="43" spans="2:29" ht="18.75" customHeight="1" thickBot="1">
      <c r="B43" s="696"/>
      <c r="C43" s="2816" t="s">
        <v>1120</v>
      </c>
      <c r="D43" s="2840"/>
      <c r="E43" s="2840"/>
      <c r="F43" s="2840"/>
      <c r="G43" s="2840"/>
      <c r="H43" s="2840"/>
      <c r="I43" s="2840"/>
      <c r="J43" s="2840"/>
      <c r="K43" s="2840"/>
      <c r="L43" s="2840"/>
      <c r="M43" s="2840"/>
      <c r="N43" s="2840"/>
      <c r="O43" s="2840"/>
      <c r="P43" s="2840"/>
      <c r="Q43" s="2840"/>
      <c r="R43" s="2840"/>
      <c r="S43" s="2840"/>
      <c r="T43" s="2840"/>
      <c r="U43" s="2840"/>
      <c r="V43" s="2840"/>
      <c r="W43" s="2817"/>
      <c r="X43" s="957" t="s">
        <v>1121</v>
      </c>
      <c r="Y43" s="2841">
        <f>SUM(Y38:Z42)</f>
        <v>0</v>
      </c>
      <c r="Z43" s="2842"/>
      <c r="AA43" s="958"/>
      <c r="AB43" s="698"/>
      <c r="AC43" s="932"/>
    </row>
    <row r="44" spans="2:29" ht="18" customHeight="1" thickBot="1">
      <c r="B44" s="696"/>
      <c r="C44" s="2853" t="s">
        <v>1122</v>
      </c>
      <c r="D44" s="2854"/>
      <c r="E44" s="2854"/>
      <c r="F44" s="2854"/>
      <c r="G44" s="2854"/>
      <c r="H44" s="2854"/>
      <c r="I44" s="2854"/>
      <c r="J44" s="2854"/>
      <c r="K44" s="2854"/>
      <c r="L44" s="2854"/>
      <c r="M44" s="2854"/>
      <c r="N44" s="2854"/>
      <c r="O44" s="2854"/>
      <c r="P44" s="2854"/>
      <c r="Q44" s="2854"/>
      <c r="R44" s="2854"/>
      <c r="S44" s="2855"/>
      <c r="T44" s="2856" t="s">
        <v>1123</v>
      </c>
      <c r="U44" s="2857"/>
      <c r="V44" s="2857"/>
      <c r="W44" s="2857"/>
      <c r="X44" s="2860" t="s">
        <v>1124</v>
      </c>
      <c r="Y44" s="2862" t="s">
        <v>1125</v>
      </c>
      <c r="Z44" s="2863"/>
      <c r="AA44" s="698"/>
      <c r="AB44" s="698"/>
      <c r="AC44" s="932"/>
    </row>
    <row r="45" spans="2:29" ht="34.5" customHeight="1" thickBot="1">
      <c r="B45" s="696"/>
      <c r="C45" s="2864" t="s">
        <v>1126</v>
      </c>
      <c r="D45" s="2865"/>
      <c r="E45" s="2865"/>
      <c r="F45" s="2865"/>
      <c r="G45" s="2865"/>
      <c r="H45" s="2865"/>
      <c r="I45" s="2865"/>
      <c r="J45" s="2865"/>
      <c r="K45" s="2865"/>
      <c r="L45" s="2865"/>
      <c r="M45" s="2865"/>
      <c r="N45" s="2865"/>
      <c r="O45" s="2865"/>
      <c r="P45" s="2865"/>
      <c r="Q45" s="2865"/>
      <c r="R45" s="2865"/>
      <c r="S45" s="2866"/>
      <c r="T45" s="2858"/>
      <c r="U45" s="2859"/>
      <c r="V45" s="2859"/>
      <c r="W45" s="2859"/>
      <c r="X45" s="2861"/>
      <c r="Y45" s="2867" t="str">
        <f>IF(Y43&lt;=Y28,"OK","上限超え")</f>
        <v>OK</v>
      </c>
      <c r="Z45" s="2868"/>
      <c r="AA45" s="698"/>
      <c r="AB45" s="698"/>
      <c r="AC45" s="932"/>
    </row>
    <row r="46" spans="2:29" ht="18.75" customHeight="1">
      <c r="B46" s="696"/>
      <c r="C46" s="698"/>
      <c r="D46" s="698" t="s">
        <v>1127</v>
      </c>
      <c r="E46" s="698"/>
      <c r="F46" s="698"/>
      <c r="G46" s="698"/>
      <c r="H46" s="698"/>
      <c r="I46" s="698"/>
      <c r="J46" s="698"/>
      <c r="K46" s="698"/>
      <c r="L46" s="698"/>
      <c r="M46" s="698"/>
      <c r="N46" s="698"/>
      <c r="O46" s="698"/>
      <c r="P46" s="698"/>
      <c r="Q46" s="698"/>
      <c r="R46" s="956"/>
      <c r="S46" s="956"/>
      <c r="T46" s="698"/>
      <c r="U46" s="956"/>
      <c r="V46" s="956"/>
      <c r="W46" s="956"/>
      <c r="X46" s="956"/>
      <c r="Y46" s="698"/>
      <c r="Z46" s="956"/>
      <c r="AA46" s="933"/>
      <c r="AB46" s="698"/>
      <c r="AC46" s="932"/>
    </row>
    <row r="47" spans="2:29" ht="18.75" customHeight="1">
      <c r="B47" s="696"/>
      <c r="C47" s="698"/>
      <c r="D47" s="698" t="s">
        <v>1128</v>
      </c>
      <c r="E47" s="959"/>
      <c r="F47" s="959"/>
      <c r="G47" s="698"/>
      <c r="H47" s="959"/>
      <c r="I47" s="959"/>
      <c r="J47" s="698"/>
      <c r="K47" s="959"/>
      <c r="L47" s="959"/>
      <c r="M47" s="698"/>
      <c r="N47" s="698"/>
      <c r="O47" s="959"/>
      <c r="P47" s="959"/>
      <c r="Q47" s="698"/>
      <c r="R47" s="959"/>
      <c r="S47" s="959"/>
      <c r="T47" s="698"/>
      <c r="U47" s="959"/>
      <c r="V47" s="959"/>
      <c r="W47" s="959"/>
      <c r="X47" s="959"/>
      <c r="Y47" s="698"/>
      <c r="Z47" s="959"/>
      <c r="AA47" s="698"/>
      <c r="AB47" s="698"/>
      <c r="AC47" s="932"/>
    </row>
    <row r="48" spans="2:29" ht="13.5" thickBot="1">
      <c r="B48" s="696"/>
      <c r="C48" s="698"/>
      <c r="D48" s="698"/>
      <c r="E48" s="698"/>
      <c r="F48" s="698"/>
      <c r="G48" s="698"/>
      <c r="H48" s="698"/>
      <c r="I48" s="698"/>
      <c r="J48" s="698"/>
      <c r="K48" s="698"/>
      <c r="L48" s="698"/>
      <c r="M48" s="698"/>
      <c r="N48" s="698"/>
      <c r="O48" s="698"/>
      <c r="P48" s="698"/>
      <c r="Q48" s="698"/>
      <c r="R48" s="698"/>
      <c r="S48" s="698"/>
      <c r="T48" s="698"/>
      <c r="U48" s="698"/>
      <c r="V48" s="698"/>
      <c r="W48" s="698"/>
      <c r="X48" s="698"/>
      <c r="Y48" s="933"/>
      <c r="Z48" s="933"/>
      <c r="AA48" s="933"/>
      <c r="AB48" s="698"/>
      <c r="AC48" s="932"/>
    </row>
    <row r="49" spans="2:29">
      <c r="B49" s="696"/>
      <c r="C49" s="2843" t="s">
        <v>1129</v>
      </c>
      <c r="D49" s="2844"/>
      <c r="E49" s="2844"/>
      <c r="F49" s="2844"/>
      <c r="G49" s="2844"/>
      <c r="H49" s="2844"/>
      <c r="I49" s="2844"/>
      <c r="J49" s="2844"/>
      <c r="K49" s="2844"/>
      <c r="L49" s="2844"/>
      <c r="M49" s="2844"/>
      <c r="N49" s="2844"/>
      <c r="O49" s="2844"/>
      <c r="P49" s="2844"/>
      <c r="Q49" s="2844"/>
      <c r="R49" s="2844"/>
      <c r="S49" s="2844"/>
      <c r="T49" s="2844"/>
      <c r="U49" s="2844"/>
      <c r="V49" s="2844"/>
      <c r="W49" s="2844"/>
      <c r="X49" s="960"/>
      <c r="Y49" s="2847" t="s">
        <v>884</v>
      </c>
      <c r="Z49" s="2848"/>
      <c r="AA49" s="2849"/>
      <c r="AB49" s="698"/>
      <c r="AC49" s="932"/>
    </row>
    <row r="50" spans="2:29" ht="18.75" customHeight="1" thickBot="1">
      <c r="B50" s="696"/>
      <c r="C50" s="2845"/>
      <c r="D50" s="2846"/>
      <c r="E50" s="2846"/>
      <c r="F50" s="2846"/>
      <c r="G50" s="2846"/>
      <c r="H50" s="2846"/>
      <c r="I50" s="2846"/>
      <c r="J50" s="2846"/>
      <c r="K50" s="2846"/>
      <c r="L50" s="2846"/>
      <c r="M50" s="2846"/>
      <c r="N50" s="2846"/>
      <c r="O50" s="2846"/>
      <c r="P50" s="2846"/>
      <c r="Q50" s="2846"/>
      <c r="R50" s="2846"/>
      <c r="S50" s="2846"/>
      <c r="T50" s="2846"/>
      <c r="U50" s="2846"/>
      <c r="V50" s="2846"/>
      <c r="W50" s="2846"/>
      <c r="X50" s="961"/>
      <c r="Y50" s="2850"/>
      <c r="Z50" s="2851"/>
      <c r="AA50" s="2852"/>
      <c r="AB50" s="698"/>
      <c r="AC50" s="932"/>
    </row>
    <row r="51" spans="2:29" ht="9" customHeight="1">
      <c r="B51" s="962"/>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63"/>
    </row>
    <row r="52" spans="2:29">
      <c r="B52" s="697"/>
      <c r="C52" s="697"/>
      <c r="D52" s="697"/>
      <c r="E52" s="697"/>
      <c r="F52" s="697"/>
      <c r="G52" s="697"/>
      <c r="H52" s="697"/>
      <c r="I52" s="697"/>
      <c r="J52" s="697"/>
      <c r="K52" s="697"/>
      <c r="L52" s="697"/>
      <c r="M52" s="697"/>
      <c r="N52" s="697"/>
      <c r="O52" s="697"/>
      <c r="P52" s="697"/>
      <c r="Q52" s="697"/>
      <c r="R52" s="697"/>
      <c r="S52" s="697"/>
      <c r="T52" s="697"/>
      <c r="U52" s="697"/>
      <c r="V52" s="697"/>
      <c r="W52" s="697"/>
      <c r="X52" s="697"/>
      <c r="Y52" s="697"/>
      <c r="Z52" s="697"/>
      <c r="AA52" s="697"/>
      <c r="AB52" s="697"/>
      <c r="AC52" s="697"/>
    </row>
    <row r="53" spans="2:29">
      <c r="B53" s="964"/>
      <c r="C53" s="964"/>
      <c r="D53" s="964"/>
      <c r="E53" s="964"/>
      <c r="F53" s="964"/>
      <c r="G53" s="964"/>
      <c r="H53" s="964"/>
      <c r="I53" s="964"/>
      <c r="J53" s="964"/>
      <c r="K53" s="964"/>
      <c r="L53" s="964"/>
      <c r="M53" s="964"/>
      <c r="N53" s="964"/>
      <c r="O53" s="964"/>
      <c r="P53" s="964"/>
      <c r="Q53" s="964"/>
      <c r="R53" s="964"/>
      <c r="S53" s="964"/>
      <c r="T53" s="964"/>
      <c r="U53" s="964"/>
      <c r="V53" s="964"/>
      <c r="W53" s="964"/>
      <c r="X53" s="964"/>
      <c r="Y53" s="964"/>
      <c r="Z53" s="964"/>
      <c r="AA53" s="964"/>
      <c r="AB53" s="964"/>
      <c r="AC53" s="964"/>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4"/>
  <pageMargins left="0.7" right="0.7" top="0.75" bottom="0.75" header="0.3" footer="0.3"/>
  <pageSetup paperSize="9" scale="71"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6BFB7-C904-4262-9FB6-1E36FAAEECA6}">
  <sheetPr>
    <tabColor theme="4"/>
  </sheetPr>
  <dimension ref="B1:K14"/>
  <sheetViews>
    <sheetView view="pageBreakPreview" topLeftCell="B1" zoomScale="140" zoomScaleNormal="70" zoomScaleSheetLayoutView="140" workbookViewId="0">
      <selection activeCell="B2" sqref="B2"/>
    </sheetView>
  </sheetViews>
  <sheetFormatPr defaultRowHeight="13"/>
  <cols>
    <col min="1" max="1" width="2.1796875" style="978" customWidth="1"/>
    <col min="2" max="2" width="8.7265625" style="978"/>
    <col min="3" max="9" width="11.54296875" style="978" customWidth="1"/>
    <col min="10" max="10" width="4.1796875" style="978" customWidth="1"/>
    <col min="11" max="258" width="8.7265625" style="978"/>
    <col min="259" max="265" width="11.54296875" style="978" customWidth="1"/>
    <col min="266" max="514" width="8.7265625" style="978"/>
    <col min="515" max="521" width="11.54296875" style="978" customWidth="1"/>
    <col min="522" max="770" width="8.7265625" style="978"/>
    <col min="771" max="777" width="11.54296875" style="978" customWidth="1"/>
    <col min="778" max="1026" width="8.7265625" style="978"/>
    <col min="1027" max="1033" width="11.54296875" style="978" customWidth="1"/>
    <col min="1034" max="1282" width="8.7265625" style="978"/>
    <col min="1283" max="1289" width="11.54296875" style="978" customWidth="1"/>
    <col min="1290" max="1538" width="8.7265625" style="978"/>
    <col min="1539" max="1545" width="11.54296875" style="978" customWidth="1"/>
    <col min="1546" max="1794" width="8.7265625" style="978"/>
    <col min="1795" max="1801" width="11.54296875" style="978" customWidth="1"/>
    <col min="1802" max="2050" width="8.7265625" style="978"/>
    <col min="2051" max="2057" width="11.54296875" style="978" customWidth="1"/>
    <col min="2058" max="2306" width="8.7265625" style="978"/>
    <col min="2307" max="2313" width="11.54296875" style="978" customWidth="1"/>
    <col min="2314" max="2562" width="8.7265625" style="978"/>
    <col min="2563" max="2569" width="11.54296875" style="978" customWidth="1"/>
    <col min="2570" max="2818" width="8.7265625" style="978"/>
    <col min="2819" max="2825" width="11.54296875" style="978" customWidth="1"/>
    <col min="2826" max="3074" width="8.7265625" style="978"/>
    <col min="3075" max="3081" width="11.54296875" style="978" customWidth="1"/>
    <col min="3082" max="3330" width="8.7265625" style="978"/>
    <col min="3331" max="3337" width="11.54296875" style="978" customWidth="1"/>
    <col min="3338" max="3586" width="8.7265625" style="978"/>
    <col min="3587" max="3593" width="11.54296875" style="978" customWidth="1"/>
    <col min="3594" max="3842" width="8.7265625" style="978"/>
    <col min="3843" max="3849" width="11.54296875" style="978" customWidth="1"/>
    <col min="3850" max="4098" width="8.7265625" style="978"/>
    <col min="4099" max="4105" width="11.54296875" style="978" customWidth="1"/>
    <col min="4106" max="4354" width="8.7265625" style="978"/>
    <col min="4355" max="4361" width="11.54296875" style="978" customWidth="1"/>
    <col min="4362" max="4610" width="8.7265625" style="978"/>
    <col min="4611" max="4617" width="11.54296875" style="978" customWidth="1"/>
    <col min="4618" max="4866" width="8.7265625" style="978"/>
    <col min="4867" max="4873" width="11.54296875" style="978" customWidth="1"/>
    <col min="4874" max="5122" width="8.7265625" style="978"/>
    <col min="5123" max="5129" width="11.54296875" style="978" customWidth="1"/>
    <col min="5130" max="5378" width="8.7265625" style="978"/>
    <col min="5379" max="5385" width="11.54296875" style="978" customWidth="1"/>
    <col min="5386" max="5634" width="8.7265625" style="978"/>
    <col min="5635" max="5641" width="11.54296875" style="978" customWidth="1"/>
    <col min="5642" max="5890" width="8.7265625" style="978"/>
    <col min="5891" max="5897" width="11.54296875" style="978" customWidth="1"/>
    <col min="5898" max="6146" width="8.7265625" style="978"/>
    <col min="6147" max="6153" width="11.54296875" style="978" customWidth="1"/>
    <col min="6154" max="6402" width="8.7265625" style="978"/>
    <col min="6403" max="6409" width="11.54296875" style="978" customWidth="1"/>
    <col min="6410" max="6658" width="8.7265625" style="978"/>
    <col min="6659" max="6665" width="11.54296875" style="978" customWidth="1"/>
    <col min="6666" max="6914" width="8.7265625" style="978"/>
    <col min="6915" max="6921" width="11.54296875" style="978" customWidth="1"/>
    <col min="6922" max="7170" width="8.7265625" style="978"/>
    <col min="7171" max="7177" width="11.54296875" style="978" customWidth="1"/>
    <col min="7178" max="7426" width="8.7265625" style="978"/>
    <col min="7427" max="7433" width="11.54296875" style="978" customWidth="1"/>
    <col min="7434" max="7682" width="8.7265625" style="978"/>
    <col min="7683" max="7689" width="11.54296875" style="978" customWidth="1"/>
    <col min="7690" max="7938" width="8.7265625" style="978"/>
    <col min="7939" max="7945" width="11.54296875" style="978" customWidth="1"/>
    <col min="7946" max="8194" width="8.7265625" style="978"/>
    <col min="8195" max="8201" width="11.54296875" style="978" customWidth="1"/>
    <col min="8202" max="8450" width="8.7265625" style="978"/>
    <col min="8451" max="8457" width="11.54296875" style="978" customWidth="1"/>
    <col min="8458" max="8706" width="8.7265625" style="978"/>
    <col min="8707" max="8713" width="11.54296875" style="978" customWidth="1"/>
    <col min="8714" max="8962" width="8.7265625" style="978"/>
    <col min="8963" max="8969" width="11.54296875" style="978" customWidth="1"/>
    <col min="8970" max="9218" width="8.7265625" style="978"/>
    <col min="9219" max="9225" width="11.54296875" style="978" customWidth="1"/>
    <col min="9226" max="9474" width="8.7265625" style="978"/>
    <col min="9475" max="9481" width="11.54296875" style="978" customWidth="1"/>
    <col min="9482" max="9730" width="8.7265625" style="978"/>
    <col min="9731" max="9737" width="11.54296875" style="978" customWidth="1"/>
    <col min="9738" max="9986" width="8.7265625" style="978"/>
    <col min="9987" max="9993" width="11.54296875" style="978" customWidth="1"/>
    <col min="9994" max="10242" width="8.7265625" style="978"/>
    <col min="10243" max="10249" width="11.54296875" style="978" customWidth="1"/>
    <col min="10250" max="10498" width="8.7265625" style="978"/>
    <col min="10499" max="10505" width="11.54296875" style="978" customWidth="1"/>
    <col min="10506" max="10754" width="8.7265625" style="978"/>
    <col min="10755" max="10761" width="11.54296875" style="978" customWidth="1"/>
    <col min="10762" max="11010" width="8.7265625" style="978"/>
    <col min="11011" max="11017" width="11.54296875" style="978" customWidth="1"/>
    <col min="11018" max="11266" width="8.7265625" style="978"/>
    <col min="11267" max="11273" width="11.54296875" style="978" customWidth="1"/>
    <col min="11274" max="11522" width="8.7265625" style="978"/>
    <col min="11523" max="11529" width="11.54296875" style="978" customWidth="1"/>
    <col min="11530" max="11778" width="8.7265625" style="978"/>
    <col min="11779" max="11785" width="11.54296875" style="978" customWidth="1"/>
    <col min="11786" max="12034" width="8.7265625" style="978"/>
    <col min="12035" max="12041" width="11.54296875" style="978" customWidth="1"/>
    <col min="12042" max="12290" width="8.7265625" style="978"/>
    <col min="12291" max="12297" width="11.54296875" style="978" customWidth="1"/>
    <col min="12298" max="12546" width="8.7265625" style="978"/>
    <col min="12547" max="12553" width="11.54296875" style="978" customWidth="1"/>
    <col min="12554" max="12802" width="8.7265625" style="978"/>
    <col min="12803" max="12809" width="11.54296875" style="978" customWidth="1"/>
    <col min="12810" max="13058" width="8.7265625" style="978"/>
    <col min="13059" max="13065" width="11.54296875" style="978" customWidth="1"/>
    <col min="13066" max="13314" width="8.7265625" style="978"/>
    <col min="13315" max="13321" width="11.54296875" style="978" customWidth="1"/>
    <col min="13322" max="13570" width="8.7265625" style="978"/>
    <col min="13571" max="13577" width="11.54296875" style="978" customWidth="1"/>
    <col min="13578" max="13826" width="8.7265625" style="978"/>
    <col min="13827" max="13833" width="11.54296875" style="978" customWidth="1"/>
    <col min="13834" max="14082" width="8.7265625" style="978"/>
    <col min="14083" max="14089" width="11.54296875" style="978" customWidth="1"/>
    <col min="14090" max="14338" width="8.7265625" style="978"/>
    <col min="14339" max="14345" width="11.54296875" style="978" customWidth="1"/>
    <col min="14346" max="14594" width="8.7265625" style="978"/>
    <col min="14595" max="14601" width="11.54296875" style="978" customWidth="1"/>
    <col min="14602" max="14850" width="8.7265625" style="978"/>
    <col min="14851" max="14857" width="11.54296875" style="978" customWidth="1"/>
    <col min="14858" max="15106" width="8.7265625" style="978"/>
    <col min="15107" max="15113" width="11.54296875" style="978" customWidth="1"/>
    <col min="15114" max="15362" width="8.7265625" style="978"/>
    <col min="15363" max="15369" width="11.54296875" style="978" customWidth="1"/>
    <col min="15370" max="15618" width="8.7265625" style="978"/>
    <col min="15619" max="15625" width="11.54296875" style="978" customWidth="1"/>
    <col min="15626" max="15874" width="8.7265625" style="978"/>
    <col min="15875" max="15881" width="11.54296875" style="978" customWidth="1"/>
    <col min="15882" max="16130" width="8.7265625" style="978"/>
    <col min="16131" max="16137" width="11.54296875" style="978" customWidth="1"/>
    <col min="16138" max="16384" width="8.7265625" style="978"/>
  </cols>
  <sheetData>
    <row r="1" spans="2:11" ht="20.149999999999999" customHeight="1">
      <c r="B1" s="1185" t="s">
        <v>1148</v>
      </c>
    </row>
    <row r="2" spans="2:11" ht="20.149999999999999" customHeight="1">
      <c r="B2" s="979"/>
      <c r="C2" s="979"/>
      <c r="D2" s="979"/>
      <c r="E2" s="979"/>
      <c r="F2" s="979"/>
      <c r="G2" s="979"/>
      <c r="H2" s="2885" t="s">
        <v>361</v>
      </c>
      <c r="I2" s="2885"/>
    </row>
    <row r="3" spans="2:11" ht="20.149999999999999" customHeight="1">
      <c r="B3" s="979"/>
      <c r="C3" s="979"/>
      <c r="D3" s="979"/>
      <c r="E3" s="979"/>
      <c r="F3" s="979"/>
      <c r="G3" s="979"/>
      <c r="H3" s="980"/>
      <c r="I3" s="980"/>
    </row>
    <row r="4" spans="2:11" ht="20.149999999999999" customHeight="1">
      <c r="B4" s="2886" t="s">
        <v>1149</v>
      </c>
      <c r="C4" s="2886"/>
      <c r="D4" s="2886"/>
      <c r="E4" s="2886"/>
      <c r="F4" s="2886"/>
      <c r="G4" s="2886"/>
      <c r="H4" s="2886"/>
      <c r="I4" s="2886"/>
      <c r="J4" s="981"/>
      <c r="K4" s="981"/>
    </row>
    <row r="5" spans="2:11" ht="20.149999999999999" customHeight="1">
      <c r="B5" s="982"/>
      <c r="C5" s="982"/>
      <c r="D5" s="982"/>
      <c r="E5" s="982"/>
      <c r="F5" s="982"/>
      <c r="G5" s="982"/>
      <c r="H5" s="982"/>
      <c r="I5" s="982"/>
      <c r="J5" s="981"/>
      <c r="K5" s="981"/>
    </row>
    <row r="6" spans="2:11" ht="31" customHeight="1">
      <c r="B6" s="2887" t="s">
        <v>1050</v>
      </c>
      <c r="C6" s="2887"/>
      <c r="D6" s="2888"/>
      <c r="E6" s="2889"/>
      <c r="F6" s="2889"/>
      <c r="G6" s="2889"/>
      <c r="H6" s="2889"/>
      <c r="I6" s="2890"/>
    </row>
    <row r="7" spans="2:11" ht="31" customHeight="1">
      <c r="B7" s="2891" t="s">
        <v>1150</v>
      </c>
      <c r="C7" s="2892"/>
      <c r="D7" s="2888" t="s">
        <v>1151</v>
      </c>
      <c r="E7" s="2889"/>
      <c r="F7" s="2889"/>
      <c r="G7" s="2889"/>
      <c r="H7" s="2889"/>
      <c r="I7" s="2890"/>
    </row>
    <row r="8" spans="2:11" ht="31" customHeight="1">
      <c r="B8" s="2887" t="s">
        <v>1152</v>
      </c>
      <c r="C8" s="2887"/>
      <c r="D8" s="2888"/>
      <c r="E8" s="2889"/>
      <c r="F8" s="2889"/>
      <c r="G8" s="2889"/>
      <c r="H8" s="2889"/>
      <c r="I8" s="2890"/>
    </row>
    <row r="9" spans="2:11" ht="31" customHeight="1">
      <c r="B9" s="979"/>
      <c r="C9" s="979"/>
      <c r="D9" s="979"/>
      <c r="E9" s="979"/>
      <c r="F9" s="979"/>
      <c r="G9" s="979"/>
      <c r="H9" s="979"/>
      <c r="I9" s="979"/>
    </row>
    <row r="10" spans="2:11" s="841" customFormat="1" ht="112.5" customHeight="1">
      <c r="B10" s="2775" t="s">
        <v>1153</v>
      </c>
      <c r="C10" s="2777"/>
      <c r="D10" s="2893" t="s">
        <v>1154</v>
      </c>
      <c r="E10" s="2894"/>
      <c r="F10" s="2894"/>
      <c r="G10" s="2894"/>
      <c r="H10" s="2894"/>
      <c r="I10" s="2895"/>
    </row>
    <row r="11" spans="2:11" ht="12.75" customHeight="1">
      <c r="B11" s="2896"/>
      <c r="C11" s="2897"/>
      <c r="D11" s="2897"/>
      <c r="E11" s="2897"/>
      <c r="F11" s="2897"/>
      <c r="G11" s="2897"/>
      <c r="H11" s="2897"/>
      <c r="I11" s="2897"/>
    </row>
    <row r="12" spans="2:11" ht="49.5" customHeight="1">
      <c r="B12" s="983"/>
    </row>
    <row r="13" spans="2:11" ht="25" customHeight="1"/>
    <row r="14" spans="2:11" ht="25" customHeight="1"/>
  </sheetData>
  <mergeCells count="11">
    <mergeCell ref="B8:C8"/>
    <mergeCell ref="D8:I8"/>
    <mergeCell ref="B10:C10"/>
    <mergeCell ref="D10:I10"/>
    <mergeCell ref="B11:I11"/>
    <mergeCell ref="H2:I2"/>
    <mergeCell ref="B4:I4"/>
    <mergeCell ref="B6:C6"/>
    <mergeCell ref="D6:I6"/>
    <mergeCell ref="B7:C7"/>
    <mergeCell ref="D7:I7"/>
  </mergeCells>
  <phoneticPr fontId="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66FE6-37AD-4FD7-9494-0A90B2F69C12}">
  <sheetPr>
    <tabColor theme="4"/>
  </sheetPr>
  <dimension ref="B1:AY298"/>
  <sheetViews>
    <sheetView view="pageBreakPreview" zoomScale="90" zoomScaleNormal="90" zoomScaleSheetLayoutView="90" workbookViewId="0">
      <selection activeCell="B1" sqref="B1"/>
    </sheetView>
  </sheetViews>
  <sheetFormatPr defaultColWidth="9.81640625" defaultRowHeight="12"/>
  <cols>
    <col min="1" max="37" width="3.08984375" style="986" customWidth="1"/>
    <col min="38" max="38" width="2.26953125" style="986" customWidth="1"/>
    <col min="39" max="43" width="3.08984375" style="986" customWidth="1"/>
    <col min="44" max="49" width="2.26953125" style="986" customWidth="1"/>
    <col min="50" max="16384" width="9.81640625" style="986"/>
  </cols>
  <sheetData>
    <row r="1" spans="2:49" ht="23" customHeight="1">
      <c r="B1" s="1024" t="s">
        <v>1155</v>
      </c>
    </row>
    <row r="2" spans="2:49" ht="24.75" customHeight="1">
      <c r="B2" s="2909" t="s">
        <v>1156</v>
      </c>
      <c r="C2" s="2909"/>
      <c r="D2" s="2909"/>
      <c r="E2" s="2909"/>
      <c r="F2" s="2909"/>
      <c r="G2" s="2909"/>
      <c r="H2" s="2909"/>
      <c r="I2" s="2909"/>
      <c r="J2" s="2909"/>
      <c r="K2" s="2909"/>
      <c r="L2" s="2909"/>
      <c r="M2" s="2909"/>
      <c r="N2" s="2909"/>
      <c r="O2" s="2909"/>
      <c r="P2" s="2909"/>
      <c r="Q2" s="2909"/>
      <c r="R2" s="2909"/>
      <c r="S2" s="2909"/>
      <c r="T2" s="2909"/>
      <c r="U2" s="2909"/>
      <c r="V2" s="2909"/>
      <c r="W2" s="2909"/>
      <c r="X2" s="2909"/>
      <c r="Y2" s="2909"/>
      <c r="Z2" s="2909"/>
      <c r="AA2" s="2909"/>
      <c r="AB2" s="2909"/>
      <c r="AC2" s="2909"/>
      <c r="AD2" s="2909"/>
      <c r="AE2" s="2909"/>
      <c r="AF2" s="2909"/>
      <c r="AG2" s="2909"/>
      <c r="AH2" s="2909"/>
      <c r="AI2" s="2909"/>
      <c r="AJ2" s="2909"/>
      <c r="AK2" s="984"/>
      <c r="AL2" s="985"/>
      <c r="AM2" s="985"/>
      <c r="AN2" s="985"/>
      <c r="AO2" s="984"/>
      <c r="AP2" s="984"/>
      <c r="AQ2" s="984"/>
      <c r="AR2" s="985"/>
      <c r="AS2" s="985"/>
      <c r="AT2" s="985"/>
      <c r="AU2" s="985"/>
      <c r="AV2" s="985"/>
      <c r="AW2" s="985"/>
    </row>
    <row r="3" spans="2:49" s="987" customFormat="1" ht="6.75" customHeight="1"/>
    <row r="4" spans="2:49" s="987" customFormat="1" ht="18.75" customHeight="1">
      <c r="B4" s="988" t="s">
        <v>1157</v>
      </c>
      <c r="C4" s="988"/>
      <c r="D4" s="988"/>
      <c r="E4" s="989"/>
      <c r="F4" s="989"/>
      <c r="G4" s="989" t="s">
        <v>983</v>
      </c>
      <c r="H4" s="989"/>
      <c r="I4" s="989"/>
      <c r="J4" s="989" t="s">
        <v>1158</v>
      </c>
      <c r="K4" s="990"/>
      <c r="L4" s="990"/>
      <c r="M4" s="990" t="s">
        <v>1159</v>
      </c>
      <c r="O4" s="986" t="s">
        <v>1160</v>
      </c>
      <c r="R4" s="986"/>
      <c r="S4" s="986" t="s">
        <v>1161</v>
      </c>
      <c r="T4" s="986"/>
      <c r="V4" s="986" t="s">
        <v>1162</v>
      </c>
      <c r="W4" s="986"/>
    </row>
    <row r="5" spans="2:49" s="987" customFormat="1" ht="4.5" customHeight="1">
      <c r="B5" s="988"/>
      <c r="C5" s="988"/>
      <c r="D5" s="988"/>
      <c r="E5" s="991"/>
      <c r="F5" s="991"/>
      <c r="G5" s="991"/>
      <c r="H5" s="991"/>
      <c r="I5" s="991"/>
      <c r="J5" s="991"/>
      <c r="W5" s="986"/>
    </row>
    <row r="6" spans="2:49" s="987" customFormat="1" ht="19.5" customHeight="1">
      <c r="B6" s="2910" t="s">
        <v>1163</v>
      </c>
      <c r="C6" s="2911"/>
      <c r="D6" s="2912"/>
      <c r="E6" s="2913"/>
      <c r="F6" s="2913"/>
      <c r="G6" s="2913"/>
      <c r="H6" s="2913"/>
      <c r="I6" s="2913"/>
      <c r="J6" s="2913"/>
      <c r="K6" s="2913"/>
      <c r="L6" s="2913"/>
      <c r="M6" s="2913"/>
      <c r="N6" s="2913"/>
      <c r="O6" s="2913"/>
      <c r="P6" s="2914" t="s">
        <v>1164</v>
      </c>
      <c r="Q6" s="2914"/>
      <c r="R6" s="2914"/>
      <c r="S6" s="2913"/>
      <c r="T6" s="2913"/>
      <c r="U6" s="2913"/>
      <c r="V6" s="2913"/>
      <c r="W6" s="2913"/>
      <c r="X6" s="2913"/>
      <c r="Y6" s="2913"/>
      <c r="Z6" s="992" t="s">
        <v>1165</v>
      </c>
      <c r="AA6" s="992"/>
      <c r="AB6" s="2913"/>
      <c r="AC6" s="2913"/>
      <c r="AD6" s="2913"/>
      <c r="AE6" s="2913"/>
      <c r="AF6" s="2913"/>
      <c r="AG6" s="2913"/>
      <c r="AH6" s="2913"/>
      <c r="AI6" s="2913"/>
      <c r="AJ6" s="2913"/>
    </row>
    <row r="7" spans="2:49" s="987" customFormat="1" ht="5.25" customHeight="1"/>
    <row r="8" spans="2:49" s="987" customFormat="1" ht="18.75" customHeight="1">
      <c r="B8" s="993" t="s">
        <v>1166</v>
      </c>
    </row>
    <row r="9" spans="2:49" s="987" customFormat="1" ht="6" customHeight="1"/>
    <row r="10" spans="2:49" s="987" customFormat="1" ht="18.75" customHeight="1">
      <c r="B10" s="994" t="s">
        <v>1167</v>
      </c>
    </row>
    <row r="11" spans="2:49" s="987" customFormat="1" ht="18.75" customHeight="1">
      <c r="B11" s="2914" t="s">
        <v>882</v>
      </c>
      <c r="C11" s="2914"/>
      <c r="D11" s="2914"/>
      <c r="E11" s="2915"/>
      <c r="F11" s="2916"/>
      <c r="G11" s="2916"/>
      <c r="H11" s="2916"/>
      <c r="I11" s="2916"/>
      <c r="J11" s="2916"/>
      <c r="K11" s="2916"/>
      <c r="L11" s="2916"/>
      <c r="M11" s="2916"/>
      <c r="N11" s="2916"/>
      <c r="O11" s="2916"/>
      <c r="P11" s="2916"/>
      <c r="Q11" s="2917"/>
      <c r="R11" s="2918" t="s">
        <v>1168</v>
      </c>
      <c r="S11" s="2919"/>
      <c r="T11" s="2922"/>
      <c r="U11" s="2923"/>
      <c r="V11" s="2923"/>
      <c r="W11" s="2923"/>
      <c r="X11" s="2923"/>
      <c r="Y11" s="2923"/>
      <c r="Z11" s="2923"/>
      <c r="AA11" s="2923"/>
      <c r="AB11" s="2923"/>
      <c r="AC11" s="2923"/>
      <c r="AD11" s="2923"/>
      <c r="AE11" s="2923"/>
      <c r="AF11" s="2923"/>
      <c r="AG11" s="2923"/>
      <c r="AH11" s="2923"/>
      <c r="AI11" s="2923"/>
      <c r="AJ11" s="2923"/>
      <c r="AK11" s="2924"/>
    </row>
    <row r="12" spans="2:49" s="987" customFormat="1" ht="18.75" customHeight="1">
      <c r="B12" s="2928" t="s">
        <v>1169</v>
      </c>
      <c r="C12" s="2928"/>
      <c r="D12" s="2928"/>
      <c r="E12" s="2915"/>
      <c r="F12" s="2916"/>
      <c r="G12" s="2916"/>
      <c r="H12" s="995" t="s">
        <v>983</v>
      </c>
      <c r="I12" s="2916"/>
      <c r="J12" s="2916"/>
      <c r="K12" s="995" t="s">
        <v>1170</v>
      </c>
      <c r="L12" s="2916"/>
      <c r="M12" s="2916"/>
      <c r="N12" s="995" t="s">
        <v>1171</v>
      </c>
      <c r="O12" s="2929"/>
      <c r="P12" s="2929"/>
      <c r="Q12" s="995" t="s">
        <v>1172</v>
      </c>
      <c r="R12" s="2920"/>
      <c r="S12" s="2921"/>
      <c r="T12" s="2925"/>
      <c r="U12" s="2926"/>
      <c r="V12" s="2926"/>
      <c r="W12" s="2926"/>
      <c r="X12" s="2926"/>
      <c r="Y12" s="2926"/>
      <c r="Z12" s="2926"/>
      <c r="AA12" s="2926"/>
      <c r="AB12" s="2926"/>
      <c r="AC12" s="2926"/>
      <c r="AD12" s="2926"/>
      <c r="AE12" s="2926"/>
      <c r="AF12" s="2926"/>
      <c r="AG12" s="2926"/>
      <c r="AH12" s="2926"/>
      <c r="AI12" s="2926"/>
      <c r="AJ12" s="2926"/>
      <c r="AK12" s="2927"/>
    </row>
    <row r="13" spans="2:49" s="987" customFormat="1" ht="35.25" customHeight="1">
      <c r="B13" s="2898" t="s">
        <v>1173</v>
      </c>
      <c r="C13" s="2899"/>
      <c r="D13" s="2900"/>
      <c r="E13" s="2901"/>
      <c r="F13" s="2902"/>
      <c r="G13" s="2902"/>
      <c r="H13" s="2902"/>
      <c r="I13" s="2902"/>
      <c r="J13" s="2902"/>
      <c r="K13" s="2902"/>
      <c r="L13" s="2902"/>
      <c r="M13" s="2902"/>
      <c r="N13" s="2902"/>
      <c r="O13" s="2902"/>
      <c r="P13" s="2902"/>
      <c r="Q13" s="2902"/>
      <c r="R13" s="2902"/>
      <c r="S13" s="2902"/>
      <c r="T13" s="2902"/>
      <c r="U13" s="2902"/>
      <c r="V13" s="2902"/>
      <c r="W13" s="2902"/>
      <c r="X13" s="2902"/>
      <c r="Y13" s="2902"/>
      <c r="Z13" s="2902"/>
      <c r="AA13" s="2902"/>
      <c r="AB13" s="2902"/>
      <c r="AC13" s="2902"/>
      <c r="AD13" s="2902"/>
      <c r="AE13" s="2902"/>
      <c r="AF13" s="2902"/>
      <c r="AG13" s="2902"/>
      <c r="AH13" s="2902"/>
      <c r="AI13" s="2902"/>
      <c r="AJ13" s="2902"/>
      <c r="AK13" s="2903"/>
    </row>
    <row r="14" spans="2:49" s="987" customFormat="1" ht="51" customHeight="1">
      <c r="B14" s="2898" t="s">
        <v>1174</v>
      </c>
      <c r="C14" s="2899"/>
      <c r="D14" s="2900"/>
      <c r="E14" s="2901"/>
      <c r="F14" s="2902"/>
      <c r="G14" s="2902"/>
      <c r="H14" s="2902"/>
      <c r="I14" s="2902"/>
      <c r="J14" s="2902"/>
      <c r="K14" s="2902"/>
      <c r="L14" s="2902"/>
      <c r="M14" s="2902"/>
      <c r="N14" s="2902"/>
      <c r="O14" s="2902"/>
      <c r="P14" s="2902"/>
      <c r="Q14" s="2902"/>
      <c r="R14" s="2902"/>
      <c r="S14" s="2902"/>
      <c r="T14" s="2902"/>
      <c r="U14" s="2902"/>
      <c r="V14" s="2902"/>
      <c r="W14" s="2902"/>
      <c r="X14" s="2902"/>
      <c r="Y14" s="2902"/>
      <c r="Z14" s="2902"/>
      <c r="AA14" s="2902"/>
      <c r="AB14" s="2902"/>
      <c r="AC14" s="2902"/>
      <c r="AD14" s="2902"/>
      <c r="AE14" s="2902"/>
      <c r="AF14" s="2902"/>
      <c r="AG14" s="2902"/>
      <c r="AH14" s="2902"/>
      <c r="AI14" s="2902"/>
      <c r="AJ14" s="2902"/>
      <c r="AK14" s="2903"/>
    </row>
    <row r="15" spans="2:49" s="987" customFormat="1" ht="18.75" customHeight="1">
      <c r="B15" s="2904" t="s">
        <v>1175</v>
      </c>
      <c r="C15" s="2905"/>
      <c r="D15" s="2905"/>
      <c r="E15" s="2906"/>
      <c r="F15" s="996"/>
      <c r="G15" s="986" t="s">
        <v>1162</v>
      </c>
      <c r="H15" s="986"/>
      <c r="I15" s="986"/>
      <c r="J15" s="986" t="s">
        <v>1176</v>
      </c>
      <c r="K15" s="986"/>
      <c r="L15" s="986"/>
      <c r="M15" s="986"/>
      <c r="N15" s="2907"/>
      <c r="O15" s="2907"/>
      <c r="P15" s="2907"/>
      <c r="Q15" s="2907"/>
      <c r="R15" s="2907"/>
      <c r="S15" s="2907"/>
      <c r="T15" s="2907"/>
      <c r="U15" s="2907"/>
      <c r="V15" s="2907"/>
      <c r="W15" s="2907"/>
      <c r="X15" s="2907"/>
      <c r="Y15" s="2907"/>
      <c r="Z15" s="2907"/>
      <c r="AA15" s="2907"/>
      <c r="AB15" s="2908"/>
      <c r="AC15" s="2908"/>
      <c r="AD15" s="2908"/>
      <c r="AE15" s="2908"/>
      <c r="AF15" s="2908"/>
      <c r="AG15" s="2908"/>
      <c r="AH15" s="2908"/>
      <c r="AI15" s="2908"/>
      <c r="AJ15" s="2908"/>
      <c r="AK15" s="997" t="s">
        <v>1177</v>
      </c>
    </row>
    <row r="16" spans="2:49" s="987" customFormat="1" ht="18.75" customHeight="1">
      <c r="B16" s="2939" t="s">
        <v>1178</v>
      </c>
      <c r="C16" s="2940"/>
      <c r="D16" s="2940"/>
      <c r="E16" s="2940"/>
      <c r="F16" s="2941"/>
      <c r="G16" s="998"/>
      <c r="H16" s="999" t="s">
        <v>1162</v>
      </c>
      <c r="I16" s="1000"/>
      <c r="J16" s="999"/>
      <c r="K16" s="999" t="s">
        <v>1179</v>
      </c>
      <c r="L16" s="999"/>
      <c r="M16" s="999"/>
      <c r="N16" s="999" t="s">
        <v>1180</v>
      </c>
      <c r="O16" s="999"/>
      <c r="P16" s="999"/>
      <c r="Q16" s="1000"/>
      <c r="R16" s="1000" t="s">
        <v>1181</v>
      </c>
      <c r="S16" s="1000"/>
      <c r="T16" s="1000" t="s">
        <v>1182</v>
      </c>
      <c r="U16" s="1000"/>
      <c r="V16" s="1000" t="s">
        <v>1183</v>
      </c>
      <c r="W16" s="1000"/>
      <c r="X16" s="1000" t="s">
        <v>1184</v>
      </c>
      <c r="Y16" s="1000"/>
      <c r="Z16" s="1000" t="s">
        <v>1185</v>
      </c>
      <c r="AA16" s="1001"/>
      <c r="AB16" s="2940" t="s">
        <v>1186</v>
      </c>
      <c r="AC16" s="2940"/>
      <c r="AD16" s="2940"/>
      <c r="AE16" s="998"/>
      <c r="AF16" s="999" t="s">
        <v>1162</v>
      </c>
      <c r="AG16" s="999"/>
      <c r="AH16" s="999"/>
      <c r="AI16" s="999" t="s">
        <v>1187</v>
      </c>
      <c r="AJ16" s="999"/>
      <c r="AK16" s="1001"/>
    </row>
    <row r="17" spans="2:51" s="987" customFormat="1" ht="18.75" customHeight="1">
      <c r="B17" s="2945"/>
      <c r="C17" s="2946"/>
      <c r="D17" s="2946"/>
      <c r="E17" s="2946"/>
      <c r="F17" s="2947"/>
      <c r="G17" s="1002"/>
      <c r="H17" s="988" t="s">
        <v>1187</v>
      </c>
      <c r="I17" s="990"/>
      <c r="J17" s="988"/>
      <c r="K17" s="988" t="s">
        <v>1188</v>
      </c>
      <c r="L17" s="988"/>
      <c r="M17" s="2908"/>
      <c r="N17" s="2908"/>
      <c r="O17" s="990" t="s">
        <v>1177</v>
      </c>
      <c r="P17" s="988"/>
      <c r="Q17" s="988" t="s">
        <v>1189</v>
      </c>
      <c r="R17" s="988"/>
      <c r="S17" s="988"/>
      <c r="T17" s="988"/>
      <c r="U17" s="988" t="s">
        <v>1190</v>
      </c>
      <c r="V17" s="988"/>
      <c r="W17" s="988"/>
      <c r="X17" s="988"/>
      <c r="Y17" s="988"/>
      <c r="Z17" s="988"/>
      <c r="AA17" s="997"/>
      <c r="AB17" s="2946"/>
      <c r="AC17" s="2946"/>
      <c r="AD17" s="2946"/>
      <c r="AE17" s="1002"/>
      <c r="AF17" s="988" t="s">
        <v>1191</v>
      </c>
      <c r="AG17" s="988"/>
      <c r="AH17" s="988"/>
      <c r="AI17" s="2908"/>
      <c r="AJ17" s="2908"/>
      <c r="AK17" s="997" t="s">
        <v>1177</v>
      </c>
    </row>
    <row r="18" spans="2:51" s="987" customFormat="1" ht="11.25" customHeight="1"/>
    <row r="19" spans="2:51" s="987" customFormat="1" ht="18.75" customHeight="1">
      <c r="B19" s="1003" t="s">
        <v>1192</v>
      </c>
    </row>
    <row r="20" spans="2:51" s="987" customFormat="1" ht="15.75" customHeight="1">
      <c r="B20" s="2938" t="s">
        <v>1193</v>
      </c>
      <c r="C20" s="2938"/>
      <c r="D20" s="2938"/>
      <c r="E20" s="2938"/>
      <c r="F20" s="2938"/>
      <c r="G20" s="2938"/>
      <c r="H20" s="2938"/>
      <c r="I20" s="2938"/>
      <c r="J20" s="2938"/>
      <c r="K20" s="2938"/>
      <c r="L20" s="2938"/>
      <c r="M20" s="2938"/>
      <c r="N20" s="2938"/>
      <c r="O20" s="2938"/>
      <c r="P20" s="2938"/>
      <c r="Q20" s="2938"/>
      <c r="R20" s="2938"/>
      <c r="S20" s="2938"/>
      <c r="T20" s="2938"/>
      <c r="U20" s="2938"/>
      <c r="V20" s="2938"/>
      <c r="W20" s="2938"/>
      <c r="X20" s="2938"/>
      <c r="Y20" s="2938"/>
      <c r="Z20" s="2938"/>
      <c r="AA20" s="2938"/>
      <c r="AB20" s="2938"/>
      <c r="AC20" s="2938"/>
      <c r="AD20" s="2938"/>
      <c r="AE20" s="2938"/>
      <c r="AF20" s="2938"/>
      <c r="AG20" s="2938"/>
      <c r="AH20" s="2938"/>
      <c r="AI20" s="2938"/>
      <c r="AJ20" s="2938"/>
      <c r="AK20" s="1004"/>
    </row>
    <row r="21" spans="2:51" s="987" customFormat="1" ht="35.25" customHeight="1">
      <c r="B21" s="2961" t="s">
        <v>1194</v>
      </c>
      <c r="C21" s="2962"/>
      <c r="D21" s="2962"/>
      <c r="E21" s="2962"/>
      <c r="F21" s="2962"/>
      <c r="G21" s="2962"/>
      <c r="H21" s="2962"/>
      <c r="I21" s="2962"/>
      <c r="J21" s="2962"/>
      <c r="K21" s="2962"/>
      <c r="L21" s="2962"/>
      <c r="M21" s="2962"/>
      <c r="N21" s="2962"/>
      <c r="O21" s="2962"/>
      <c r="P21" s="2962"/>
      <c r="Q21" s="2962"/>
      <c r="R21" s="2962"/>
      <c r="S21" s="2962"/>
      <c r="T21" s="2962"/>
      <c r="U21" s="2962"/>
      <c r="V21" s="2962"/>
      <c r="W21" s="2962"/>
      <c r="X21" s="2962"/>
      <c r="Y21" s="2962"/>
      <c r="Z21" s="2962"/>
      <c r="AA21" s="2962"/>
      <c r="AB21" s="2962"/>
      <c r="AC21" s="2962"/>
      <c r="AD21" s="2962"/>
      <c r="AE21" s="2962"/>
      <c r="AF21" s="2962"/>
      <c r="AG21" s="2962"/>
      <c r="AH21" s="2962"/>
      <c r="AI21" s="2962"/>
      <c r="AJ21" s="2962"/>
      <c r="AK21" s="2963"/>
      <c r="AL21" s="986"/>
      <c r="AM21" s="986"/>
      <c r="AN21" s="986"/>
      <c r="AO21" s="986"/>
      <c r="AP21" s="986"/>
      <c r="AQ21" s="986"/>
      <c r="AR21" s="986"/>
      <c r="AS21" s="986"/>
      <c r="AT21" s="986"/>
      <c r="AU21" s="986"/>
      <c r="AV21" s="986"/>
      <c r="AW21" s="986"/>
      <c r="AX21" s="986"/>
      <c r="AY21" s="986"/>
    </row>
    <row r="22" spans="2:51" s="987" customFormat="1" ht="18.75" customHeight="1">
      <c r="B22" s="998"/>
      <c r="C22" s="999" t="s">
        <v>1195</v>
      </c>
      <c r="D22" s="999"/>
      <c r="E22" s="999"/>
      <c r="F22" s="999"/>
      <c r="G22" s="999"/>
      <c r="H22" s="999"/>
      <c r="I22" s="999"/>
      <c r="J22" s="999"/>
      <c r="K22" s="999"/>
      <c r="L22" s="999"/>
      <c r="M22" s="987" t="s">
        <v>1196</v>
      </c>
      <c r="S22" s="999"/>
      <c r="T22" s="999" t="s">
        <v>1162</v>
      </c>
      <c r="U22" s="999"/>
      <c r="V22" s="999"/>
      <c r="W22" s="999"/>
      <c r="X22" s="999"/>
      <c r="Y22" s="999"/>
      <c r="Z22" s="999" t="s">
        <v>1197</v>
      </c>
      <c r="AA22" s="1000"/>
      <c r="AB22" s="999"/>
      <c r="AC22" s="999"/>
      <c r="AD22" s="999"/>
      <c r="AE22" s="999"/>
      <c r="AF22" s="999"/>
      <c r="AG22" s="999"/>
      <c r="AH22" s="999"/>
      <c r="AI22" s="999"/>
      <c r="AJ22" s="999"/>
      <c r="AK22" s="1005"/>
      <c r="AL22" s="986"/>
      <c r="AM22" s="986"/>
      <c r="AN22" s="986"/>
      <c r="AO22" s="986"/>
      <c r="AP22" s="986"/>
      <c r="AQ22" s="986"/>
      <c r="AR22" s="986"/>
      <c r="AS22" s="986"/>
      <c r="AT22" s="986"/>
      <c r="AU22" s="986"/>
      <c r="AV22" s="986"/>
      <c r="AW22" s="986"/>
      <c r="AX22" s="986"/>
      <c r="AY22" s="986"/>
    </row>
    <row r="23" spans="2:51" s="987" customFormat="1" ht="18.75" customHeight="1">
      <c r="B23" s="2974"/>
      <c r="C23" s="2975"/>
      <c r="D23" s="2975"/>
      <c r="E23" s="2975"/>
      <c r="F23" s="2975"/>
      <c r="G23" s="2975"/>
      <c r="H23" s="2975"/>
      <c r="I23" s="2975"/>
      <c r="J23" s="2975"/>
      <c r="K23" s="2975"/>
      <c r="L23" s="2975"/>
      <c r="M23" s="2975"/>
      <c r="N23" s="2975"/>
      <c r="O23" s="2975"/>
      <c r="P23" s="2975"/>
      <c r="Q23" s="2975"/>
      <c r="R23" s="2975"/>
      <c r="S23" s="2975"/>
      <c r="T23" s="2975"/>
      <c r="U23" s="2975"/>
      <c r="V23" s="2975"/>
      <c r="W23" s="2975"/>
      <c r="X23" s="2975"/>
      <c r="Y23" s="2975"/>
      <c r="Z23" s="2975"/>
      <c r="AA23" s="2975"/>
      <c r="AB23" s="2975"/>
      <c r="AC23" s="2975"/>
      <c r="AD23" s="2975"/>
      <c r="AE23" s="2975"/>
      <c r="AF23" s="2975"/>
      <c r="AG23" s="2975"/>
      <c r="AH23" s="2975"/>
      <c r="AI23" s="2975"/>
      <c r="AJ23" s="2975"/>
      <c r="AK23" s="2976"/>
      <c r="AL23" s="986"/>
      <c r="AM23" s="986"/>
      <c r="AN23" s="986"/>
      <c r="AO23" s="986"/>
      <c r="AP23" s="986"/>
      <c r="AQ23" s="986"/>
      <c r="AR23" s="986"/>
      <c r="AS23" s="986"/>
      <c r="AT23" s="986"/>
      <c r="AU23" s="986"/>
      <c r="AV23" s="986"/>
      <c r="AW23" s="986"/>
      <c r="AX23" s="986"/>
      <c r="AY23" s="986"/>
    </row>
    <row r="24" spans="2:51" s="987" customFormat="1" ht="18.75" customHeight="1">
      <c r="B24" s="2974"/>
      <c r="C24" s="2975"/>
      <c r="D24" s="2975"/>
      <c r="E24" s="2975"/>
      <c r="F24" s="2975"/>
      <c r="G24" s="2975"/>
      <c r="H24" s="2975"/>
      <c r="I24" s="2975"/>
      <c r="J24" s="2975"/>
      <c r="K24" s="2975"/>
      <c r="L24" s="2975"/>
      <c r="M24" s="2975"/>
      <c r="N24" s="2975"/>
      <c r="O24" s="2975"/>
      <c r="P24" s="2975"/>
      <c r="Q24" s="2975"/>
      <c r="R24" s="2975"/>
      <c r="S24" s="2975"/>
      <c r="T24" s="2975"/>
      <c r="U24" s="2975"/>
      <c r="V24" s="2975"/>
      <c r="W24" s="2975"/>
      <c r="X24" s="2975"/>
      <c r="Y24" s="2975"/>
      <c r="Z24" s="2975"/>
      <c r="AA24" s="2975"/>
      <c r="AB24" s="2975"/>
      <c r="AC24" s="2975"/>
      <c r="AD24" s="2975"/>
      <c r="AE24" s="2975"/>
      <c r="AF24" s="2975"/>
      <c r="AG24" s="2975"/>
      <c r="AH24" s="2975"/>
      <c r="AI24" s="2975"/>
      <c r="AJ24" s="2975"/>
      <c r="AK24" s="2976"/>
      <c r="AL24" s="986"/>
      <c r="AM24" s="986"/>
      <c r="AN24" s="986"/>
      <c r="AO24" s="986"/>
      <c r="AP24" s="986"/>
      <c r="AQ24" s="986"/>
      <c r="AR24" s="986"/>
      <c r="AS24" s="986"/>
      <c r="AT24" s="986"/>
      <c r="AU24" s="986"/>
      <c r="AV24" s="986"/>
      <c r="AW24" s="986"/>
      <c r="AX24" s="986"/>
      <c r="AY24" s="986"/>
    </row>
    <row r="25" spans="2:51" s="987" customFormat="1" ht="18.75" customHeight="1">
      <c r="B25" s="2974"/>
      <c r="C25" s="2975"/>
      <c r="D25" s="2975"/>
      <c r="E25" s="2975"/>
      <c r="F25" s="2975"/>
      <c r="G25" s="2975"/>
      <c r="H25" s="2975"/>
      <c r="I25" s="2975"/>
      <c r="J25" s="2975"/>
      <c r="K25" s="2975"/>
      <c r="L25" s="2975"/>
      <c r="M25" s="2975"/>
      <c r="N25" s="2975"/>
      <c r="O25" s="2975"/>
      <c r="P25" s="2975"/>
      <c r="Q25" s="2975"/>
      <c r="R25" s="2975"/>
      <c r="S25" s="2975"/>
      <c r="T25" s="2975"/>
      <c r="U25" s="2975"/>
      <c r="V25" s="2975"/>
      <c r="W25" s="2975"/>
      <c r="X25" s="2975"/>
      <c r="Y25" s="2975"/>
      <c r="Z25" s="2975"/>
      <c r="AA25" s="2975"/>
      <c r="AB25" s="2975"/>
      <c r="AC25" s="2975"/>
      <c r="AD25" s="2975"/>
      <c r="AE25" s="2975"/>
      <c r="AF25" s="2975"/>
      <c r="AG25" s="2975"/>
      <c r="AH25" s="2975"/>
      <c r="AI25" s="2975"/>
      <c r="AJ25" s="2975"/>
      <c r="AK25" s="2976"/>
      <c r="AL25" s="986"/>
      <c r="AM25" s="986"/>
      <c r="AN25" s="986"/>
      <c r="AO25" s="986"/>
      <c r="AP25" s="986"/>
      <c r="AQ25" s="986"/>
      <c r="AR25" s="986"/>
      <c r="AS25" s="986"/>
      <c r="AT25" s="986"/>
      <c r="AU25" s="986"/>
      <c r="AV25" s="986"/>
      <c r="AW25" s="986"/>
      <c r="AX25" s="986"/>
      <c r="AY25" s="986"/>
    </row>
    <row r="26" spans="2:51" s="987" customFormat="1" ht="18.75" customHeight="1">
      <c r="B26" s="996"/>
      <c r="C26" s="2958" t="s">
        <v>1198</v>
      </c>
      <c r="D26" s="2959"/>
      <c r="E26" s="2959"/>
      <c r="F26" s="2959"/>
      <c r="G26" s="2959"/>
      <c r="H26" s="2959"/>
      <c r="I26" s="2959"/>
      <c r="J26" s="2959"/>
      <c r="K26" s="2959"/>
      <c r="L26" s="2959"/>
      <c r="M26" s="2959"/>
      <c r="N26" s="2959"/>
      <c r="O26" s="2959"/>
      <c r="P26" s="2959"/>
      <c r="Q26" s="2959"/>
      <c r="R26" s="2959"/>
      <c r="S26" s="2959"/>
      <c r="T26" s="2959"/>
      <c r="U26" s="2959"/>
      <c r="V26" s="2959"/>
      <c r="W26" s="2959"/>
      <c r="X26" s="2959"/>
      <c r="Y26" s="2959"/>
      <c r="Z26" s="2959"/>
      <c r="AA26" s="2959"/>
      <c r="AB26" s="2959"/>
      <c r="AC26" s="2959"/>
      <c r="AD26" s="2959"/>
      <c r="AE26" s="2959"/>
      <c r="AF26" s="2959"/>
      <c r="AG26" s="2959"/>
      <c r="AH26" s="2959"/>
      <c r="AI26" s="2959"/>
      <c r="AJ26" s="2959"/>
      <c r="AK26" s="2960"/>
      <c r="AL26" s="986"/>
      <c r="AM26" s="986"/>
      <c r="AN26" s="986"/>
      <c r="AO26" s="986"/>
      <c r="AP26" s="986"/>
      <c r="AQ26" s="986"/>
      <c r="AR26" s="986"/>
      <c r="AS26" s="986"/>
      <c r="AT26" s="986"/>
      <c r="AU26" s="986"/>
      <c r="AV26" s="986"/>
      <c r="AW26" s="986"/>
      <c r="AX26" s="986"/>
      <c r="AY26" s="986"/>
    </row>
    <row r="27" spans="2:51" s="987" customFormat="1" ht="15" customHeight="1">
      <c r="B27" s="996"/>
      <c r="C27" s="2977" t="s">
        <v>1199</v>
      </c>
      <c r="D27" s="2979" t="s">
        <v>1200</v>
      </c>
      <c r="E27" s="2979"/>
      <c r="F27" s="2979"/>
      <c r="G27" s="1006"/>
      <c r="H27" s="1006" t="s">
        <v>1201</v>
      </c>
      <c r="I27" s="1006"/>
      <c r="J27" s="1006"/>
      <c r="K27" s="1006" t="s">
        <v>1202</v>
      </c>
      <c r="L27" s="1006"/>
      <c r="M27" s="1006"/>
      <c r="N27" s="1006" t="s">
        <v>1203</v>
      </c>
      <c r="O27" s="1006"/>
      <c r="P27" s="1006"/>
      <c r="Q27" s="1006"/>
      <c r="R27" s="1006" t="s">
        <v>1204</v>
      </c>
      <c r="S27" s="1006"/>
      <c r="T27" s="1007"/>
      <c r="U27" s="2979" t="s">
        <v>1205</v>
      </c>
      <c r="V27" s="2979"/>
      <c r="W27" s="2979"/>
      <c r="X27" s="1006"/>
      <c r="Y27" s="1006" t="s">
        <v>1201</v>
      </c>
      <c r="Z27" s="1006"/>
      <c r="AA27" s="1006"/>
      <c r="AB27" s="1006" t="s">
        <v>1202</v>
      </c>
      <c r="AC27" s="1006"/>
      <c r="AD27" s="1006"/>
      <c r="AE27" s="1006" t="s">
        <v>1203</v>
      </c>
      <c r="AF27" s="1006"/>
      <c r="AG27" s="1006"/>
      <c r="AH27" s="1006"/>
      <c r="AI27" s="1006" t="s">
        <v>1204</v>
      </c>
      <c r="AJ27" s="1006"/>
      <c r="AK27" s="1007"/>
      <c r="AL27" s="986"/>
      <c r="AM27" s="986"/>
      <c r="AN27" s="986"/>
      <c r="AO27" s="986"/>
      <c r="AP27" s="986"/>
      <c r="AQ27" s="986"/>
      <c r="AR27" s="986"/>
      <c r="AS27" s="986"/>
      <c r="AT27" s="986"/>
      <c r="AU27" s="986"/>
      <c r="AV27" s="986"/>
      <c r="AW27" s="986"/>
      <c r="AX27" s="986"/>
      <c r="AY27" s="986"/>
    </row>
    <row r="28" spans="2:51" s="987" customFormat="1" ht="15" customHeight="1">
      <c r="B28" s="996"/>
      <c r="C28" s="2978"/>
      <c r="D28" s="2979" t="s">
        <v>1206</v>
      </c>
      <c r="E28" s="2979"/>
      <c r="F28" s="2979"/>
      <c r="G28" s="1006"/>
      <c r="H28" s="1006" t="s">
        <v>1201</v>
      </c>
      <c r="I28" s="1006"/>
      <c r="J28" s="1006"/>
      <c r="K28" s="1006" t="s">
        <v>1202</v>
      </c>
      <c r="L28" s="1006"/>
      <c r="M28" s="1006"/>
      <c r="N28" s="1006" t="s">
        <v>1203</v>
      </c>
      <c r="O28" s="1006"/>
      <c r="P28" s="1006"/>
      <c r="Q28" s="1006"/>
      <c r="R28" s="1006" t="s">
        <v>1204</v>
      </c>
      <c r="S28" s="1006"/>
      <c r="T28" s="1007"/>
      <c r="U28" s="2979" t="s">
        <v>1207</v>
      </c>
      <c r="V28" s="2979"/>
      <c r="W28" s="2979"/>
      <c r="X28" s="1006"/>
      <c r="Y28" s="1006" t="s">
        <v>1201</v>
      </c>
      <c r="Z28" s="1006"/>
      <c r="AA28" s="1006"/>
      <c r="AB28" s="1006" t="s">
        <v>1202</v>
      </c>
      <c r="AC28" s="1006"/>
      <c r="AD28" s="1006"/>
      <c r="AE28" s="1006" t="s">
        <v>1203</v>
      </c>
      <c r="AF28" s="1006"/>
      <c r="AG28" s="1006"/>
      <c r="AH28" s="1006"/>
      <c r="AI28" s="1006" t="s">
        <v>1204</v>
      </c>
      <c r="AJ28" s="1006"/>
      <c r="AK28" s="1007"/>
      <c r="AL28" s="986"/>
      <c r="AM28" s="986"/>
      <c r="AN28" s="986"/>
      <c r="AO28" s="986"/>
      <c r="AP28" s="986"/>
      <c r="AQ28" s="986"/>
      <c r="AR28" s="986"/>
      <c r="AS28" s="986"/>
      <c r="AT28" s="986"/>
      <c r="AU28" s="986"/>
      <c r="AV28" s="986"/>
      <c r="AW28" s="986"/>
      <c r="AX28" s="986"/>
      <c r="AY28" s="986"/>
    </row>
    <row r="29" spans="2:51" s="987" customFormat="1" ht="15" customHeight="1">
      <c r="B29" s="996"/>
      <c r="C29" s="2978"/>
      <c r="D29" s="2979" t="s">
        <v>1208</v>
      </c>
      <c r="E29" s="2979"/>
      <c r="F29" s="1006"/>
      <c r="G29" s="1006" t="s">
        <v>1201</v>
      </c>
      <c r="H29" s="1006"/>
      <c r="I29" s="1006"/>
      <c r="J29" s="1006" t="s">
        <v>1202</v>
      </c>
      <c r="K29" s="1006"/>
      <c r="L29" s="1006"/>
      <c r="M29" s="1006" t="s">
        <v>1203</v>
      </c>
      <c r="N29" s="1006"/>
      <c r="O29" s="1006"/>
      <c r="P29" s="1006"/>
      <c r="Q29" s="1006" t="s">
        <v>1204</v>
      </c>
      <c r="R29" s="1006"/>
      <c r="S29" s="1006" t="s">
        <v>1209</v>
      </c>
      <c r="T29" s="1006"/>
      <c r="U29" s="1006"/>
      <c r="V29" s="1006"/>
      <c r="W29" s="1006" t="s">
        <v>1210</v>
      </c>
      <c r="X29" s="1006"/>
      <c r="Y29" s="1006"/>
      <c r="Z29" s="1006" t="s">
        <v>1211</v>
      </c>
      <c r="AA29" s="1006"/>
      <c r="AC29" s="1006"/>
      <c r="AD29" s="1006" t="s">
        <v>1212</v>
      </c>
      <c r="AG29" s="1006"/>
      <c r="AH29" s="1006" t="s">
        <v>1185</v>
      </c>
      <c r="AK29" s="1007"/>
      <c r="AL29" s="986"/>
      <c r="AM29" s="986"/>
      <c r="AN29" s="986"/>
      <c r="AO29" s="986"/>
      <c r="AP29" s="986"/>
      <c r="AQ29" s="986"/>
      <c r="AR29" s="986"/>
      <c r="AS29" s="986"/>
      <c r="AT29" s="986"/>
      <c r="AU29" s="986"/>
      <c r="AV29" s="986"/>
      <c r="AW29" s="986"/>
      <c r="AX29" s="986"/>
      <c r="AY29" s="986"/>
    </row>
    <row r="30" spans="2:51" s="987" customFormat="1" ht="15" customHeight="1">
      <c r="B30" s="996"/>
      <c r="C30" s="2978"/>
      <c r="D30" s="2979" t="s">
        <v>1213</v>
      </c>
      <c r="E30" s="2979"/>
      <c r="F30" s="1006"/>
      <c r="G30" s="1006" t="s">
        <v>1201</v>
      </c>
      <c r="H30" s="1006"/>
      <c r="I30" s="1006"/>
      <c r="J30" s="1006" t="s">
        <v>1202</v>
      </c>
      <c r="K30" s="1006"/>
      <c r="L30" s="1006"/>
      <c r="M30" s="1006" t="s">
        <v>1203</v>
      </c>
      <c r="N30" s="1006"/>
      <c r="O30" s="1006"/>
      <c r="P30" s="1006"/>
      <c r="Q30" s="1006" t="s">
        <v>1204</v>
      </c>
      <c r="R30" s="1006"/>
      <c r="S30" s="1006" t="s">
        <v>1214</v>
      </c>
      <c r="T30" s="1006"/>
      <c r="U30" s="1006"/>
      <c r="V30" s="1006"/>
      <c r="W30" s="1006" t="s">
        <v>1215</v>
      </c>
      <c r="X30" s="1006"/>
      <c r="Y30" s="1006"/>
      <c r="Z30" s="1006" t="s">
        <v>1216</v>
      </c>
      <c r="AA30" s="1006"/>
      <c r="AB30" s="1006"/>
      <c r="AC30" s="1006"/>
      <c r="AD30" s="1006" t="s">
        <v>1217</v>
      </c>
      <c r="AE30" s="1006"/>
      <c r="AF30" s="1006"/>
      <c r="AG30" s="1006"/>
      <c r="AH30" s="1006" t="s">
        <v>1185</v>
      </c>
      <c r="AI30" s="1006"/>
      <c r="AJ30" s="1006"/>
      <c r="AK30" s="1007"/>
      <c r="AL30" s="986"/>
      <c r="AM30" s="986"/>
      <c r="AN30" s="986"/>
      <c r="AO30" s="986"/>
      <c r="AP30" s="986"/>
      <c r="AQ30" s="986"/>
      <c r="AR30" s="986"/>
      <c r="AS30" s="986"/>
      <c r="AT30" s="986"/>
      <c r="AU30" s="986"/>
      <c r="AV30" s="986"/>
      <c r="AW30" s="986"/>
      <c r="AX30" s="986"/>
      <c r="AY30" s="986"/>
    </row>
    <row r="31" spans="2:51" s="987" customFormat="1" ht="18.75" customHeight="1">
      <c r="B31" s="996"/>
      <c r="C31" s="2964"/>
      <c r="D31" s="2965"/>
      <c r="E31" s="2965"/>
      <c r="F31" s="2965"/>
      <c r="G31" s="2965"/>
      <c r="H31" s="2965"/>
      <c r="I31" s="2965"/>
      <c r="J31" s="2965"/>
      <c r="K31" s="2965"/>
      <c r="L31" s="2965"/>
      <c r="M31" s="2965"/>
      <c r="N31" s="2965"/>
      <c r="O31" s="2965"/>
      <c r="P31" s="2965"/>
      <c r="Q31" s="2965"/>
      <c r="R31" s="2965"/>
      <c r="S31" s="2965"/>
      <c r="T31" s="2965"/>
      <c r="U31" s="2965"/>
      <c r="V31" s="2965"/>
      <c r="W31" s="2965"/>
      <c r="X31" s="2965"/>
      <c r="Y31" s="2965"/>
      <c r="Z31" s="2965"/>
      <c r="AA31" s="2965"/>
      <c r="AB31" s="2965"/>
      <c r="AC31" s="2965"/>
      <c r="AD31" s="2965"/>
      <c r="AE31" s="2965"/>
      <c r="AF31" s="2965"/>
      <c r="AG31" s="2965"/>
      <c r="AH31" s="2965"/>
      <c r="AI31" s="2965"/>
      <c r="AJ31" s="2965"/>
      <c r="AK31" s="2966"/>
      <c r="AL31" s="986"/>
      <c r="AM31" s="986"/>
      <c r="AN31" s="986"/>
      <c r="AO31" s="986"/>
      <c r="AP31" s="986"/>
      <c r="AQ31" s="986"/>
      <c r="AR31" s="986"/>
      <c r="AS31" s="986"/>
      <c r="AT31" s="986"/>
      <c r="AU31" s="986"/>
      <c r="AV31" s="986"/>
      <c r="AW31" s="986"/>
      <c r="AX31" s="986"/>
      <c r="AY31" s="986"/>
    </row>
    <row r="32" spans="2:51" s="987" customFormat="1" ht="18.75" customHeight="1">
      <c r="B32" s="996"/>
      <c r="C32" s="2967"/>
      <c r="D32" s="2907"/>
      <c r="E32" s="2907"/>
      <c r="F32" s="2907"/>
      <c r="G32" s="2907"/>
      <c r="H32" s="2907"/>
      <c r="I32" s="2907"/>
      <c r="J32" s="2907"/>
      <c r="K32" s="2907"/>
      <c r="L32" s="2907"/>
      <c r="M32" s="2907"/>
      <c r="N32" s="2907"/>
      <c r="O32" s="2907"/>
      <c r="P32" s="2907"/>
      <c r="Q32" s="2907"/>
      <c r="R32" s="2907"/>
      <c r="S32" s="2907"/>
      <c r="T32" s="2907"/>
      <c r="U32" s="2907"/>
      <c r="V32" s="2907"/>
      <c r="W32" s="2907"/>
      <c r="X32" s="2907"/>
      <c r="Y32" s="2907"/>
      <c r="Z32" s="2907"/>
      <c r="AA32" s="2907"/>
      <c r="AB32" s="2907"/>
      <c r="AC32" s="2907"/>
      <c r="AD32" s="2907"/>
      <c r="AE32" s="2907"/>
      <c r="AF32" s="2907"/>
      <c r="AG32" s="2907"/>
      <c r="AH32" s="2907"/>
      <c r="AI32" s="2907"/>
      <c r="AJ32" s="2907"/>
      <c r="AK32" s="2968"/>
      <c r="AL32" s="986"/>
      <c r="AM32" s="986"/>
      <c r="AN32" s="986"/>
      <c r="AO32" s="986"/>
      <c r="AP32" s="986"/>
      <c r="AQ32" s="986"/>
      <c r="AR32" s="986"/>
      <c r="AS32" s="986"/>
      <c r="AT32" s="986"/>
      <c r="AU32" s="986"/>
      <c r="AV32" s="986"/>
      <c r="AW32" s="986"/>
      <c r="AX32" s="986"/>
      <c r="AY32" s="986"/>
    </row>
    <row r="33" spans="2:51" s="987" customFormat="1" ht="18.75" customHeight="1">
      <c r="B33" s="996"/>
      <c r="C33" s="2969"/>
      <c r="D33" s="2908"/>
      <c r="E33" s="2908"/>
      <c r="F33" s="2908"/>
      <c r="G33" s="2908"/>
      <c r="H33" s="2908"/>
      <c r="I33" s="2908"/>
      <c r="J33" s="2908"/>
      <c r="K33" s="2908"/>
      <c r="L33" s="2908"/>
      <c r="M33" s="2908"/>
      <c r="N33" s="2908"/>
      <c r="O33" s="2908"/>
      <c r="P33" s="2908"/>
      <c r="Q33" s="2908"/>
      <c r="R33" s="2908"/>
      <c r="S33" s="2908"/>
      <c r="T33" s="2908"/>
      <c r="U33" s="2908"/>
      <c r="V33" s="2908"/>
      <c r="W33" s="2908"/>
      <c r="X33" s="2908"/>
      <c r="Y33" s="2908"/>
      <c r="Z33" s="2908"/>
      <c r="AA33" s="2908"/>
      <c r="AB33" s="2908"/>
      <c r="AC33" s="2908"/>
      <c r="AD33" s="2908"/>
      <c r="AE33" s="2908"/>
      <c r="AF33" s="2908"/>
      <c r="AG33" s="2908"/>
      <c r="AH33" s="2908"/>
      <c r="AI33" s="2908"/>
      <c r="AJ33" s="2908"/>
      <c r="AK33" s="2970"/>
      <c r="AL33" s="986"/>
      <c r="AM33" s="986"/>
      <c r="AN33" s="986"/>
      <c r="AO33" s="986"/>
      <c r="AP33" s="986"/>
      <c r="AQ33" s="986"/>
      <c r="AR33" s="986"/>
      <c r="AS33" s="986"/>
      <c r="AT33" s="986"/>
      <c r="AU33" s="986"/>
      <c r="AV33" s="986"/>
      <c r="AW33" s="986"/>
      <c r="AX33" s="986"/>
      <c r="AY33" s="986"/>
    </row>
    <row r="34" spans="2:51" s="987" customFormat="1" ht="18.75" customHeight="1">
      <c r="B34" s="996"/>
      <c r="C34" s="2958" t="s">
        <v>1218</v>
      </c>
      <c r="D34" s="2959"/>
      <c r="E34" s="2959"/>
      <c r="F34" s="2959"/>
      <c r="G34" s="2959"/>
      <c r="H34" s="2959"/>
      <c r="I34" s="2959"/>
      <c r="J34" s="2959"/>
      <c r="K34" s="2959"/>
      <c r="L34" s="2959"/>
      <c r="M34" s="2959"/>
      <c r="N34" s="2959"/>
      <c r="O34" s="2959"/>
      <c r="P34" s="2959"/>
      <c r="Q34" s="2959"/>
      <c r="R34" s="2959"/>
      <c r="S34" s="2959"/>
      <c r="T34" s="2959"/>
      <c r="U34" s="2959"/>
      <c r="V34" s="2959"/>
      <c r="W34" s="2959"/>
      <c r="X34" s="2959"/>
      <c r="Y34" s="2959"/>
      <c r="Z34" s="2959"/>
      <c r="AA34" s="2959"/>
      <c r="AB34" s="2959"/>
      <c r="AC34" s="2959"/>
      <c r="AD34" s="2959"/>
      <c r="AE34" s="2959"/>
      <c r="AF34" s="2959"/>
      <c r="AG34" s="2959"/>
      <c r="AH34" s="2959"/>
      <c r="AI34" s="2959"/>
      <c r="AJ34" s="2959"/>
      <c r="AK34" s="2960"/>
      <c r="AL34" s="986"/>
      <c r="AM34" s="986"/>
      <c r="AN34" s="986"/>
      <c r="AO34" s="986"/>
      <c r="AP34" s="986"/>
      <c r="AQ34" s="986"/>
      <c r="AR34" s="986"/>
      <c r="AS34" s="986"/>
      <c r="AT34" s="986"/>
      <c r="AU34" s="986"/>
      <c r="AV34" s="986"/>
      <c r="AW34" s="986"/>
      <c r="AX34" s="986"/>
      <c r="AY34" s="986"/>
    </row>
    <row r="35" spans="2:51" s="987" customFormat="1" ht="15" customHeight="1">
      <c r="B35" s="996"/>
      <c r="C35" s="2971" t="s">
        <v>1219</v>
      </c>
      <c r="D35" s="2972"/>
      <c r="E35" s="1006"/>
      <c r="F35" s="1006" t="s">
        <v>1220</v>
      </c>
      <c r="G35" s="1008"/>
      <c r="H35" s="1006"/>
      <c r="I35" s="1006"/>
      <c r="J35" s="1008" t="s">
        <v>1221</v>
      </c>
      <c r="K35" s="1008"/>
      <c r="L35" s="1008"/>
      <c r="M35" s="1006"/>
      <c r="N35" s="1008" t="s">
        <v>1222</v>
      </c>
      <c r="O35" s="1008"/>
      <c r="P35" s="2971" t="s">
        <v>1223</v>
      </c>
      <c r="Q35" s="2972"/>
      <c r="R35" s="1006"/>
      <c r="S35" s="1006" t="s">
        <v>1220</v>
      </c>
      <c r="T35" s="1008"/>
      <c r="U35" s="1006"/>
      <c r="V35" s="1006"/>
      <c r="W35" s="1008" t="s">
        <v>1221</v>
      </c>
      <c r="X35" s="1008"/>
      <c r="Y35" s="1008"/>
      <c r="Z35" s="1006"/>
      <c r="AA35" s="1008" t="s">
        <v>1222</v>
      </c>
      <c r="AB35" s="1008"/>
      <c r="AC35" s="1006"/>
      <c r="AD35" s="1006"/>
      <c r="AE35" s="1006"/>
      <c r="AF35" s="1006"/>
      <c r="AG35" s="1006"/>
      <c r="AH35" s="1006"/>
      <c r="AI35" s="1006"/>
      <c r="AJ35" s="1006"/>
      <c r="AK35" s="1007"/>
      <c r="AL35" s="986"/>
      <c r="AM35" s="986"/>
      <c r="AN35" s="986"/>
      <c r="AO35" s="986"/>
      <c r="AP35" s="986"/>
      <c r="AQ35" s="986"/>
      <c r="AR35" s="986"/>
      <c r="AS35" s="986"/>
      <c r="AT35" s="986"/>
      <c r="AU35" s="986"/>
      <c r="AV35" s="986"/>
      <c r="AW35" s="986"/>
      <c r="AX35" s="986"/>
    </row>
    <row r="36" spans="2:51" s="987" customFormat="1" ht="15" customHeight="1">
      <c r="B36" s="996"/>
      <c r="C36" s="2971" t="s">
        <v>1224</v>
      </c>
      <c r="D36" s="2972"/>
      <c r="E36" s="1006"/>
      <c r="F36" s="1006" t="s">
        <v>1220</v>
      </c>
      <c r="G36" s="1008"/>
      <c r="H36" s="1006"/>
      <c r="I36" s="1006"/>
      <c r="J36" s="1008" t="s">
        <v>1221</v>
      </c>
      <c r="K36" s="1008"/>
      <c r="L36" s="1008"/>
      <c r="M36" s="1006"/>
      <c r="N36" s="1008" t="s">
        <v>1222</v>
      </c>
      <c r="O36" s="1008"/>
      <c r="P36" s="2971" t="s">
        <v>1225</v>
      </c>
      <c r="Q36" s="2973"/>
      <c r="R36" s="2973"/>
      <c r="S36" s="2973"/>
      <c r="T36" s="2973"/>
      <c r="U36" s="2972"/>
      <c r="V36" s="1006"/>
      <c r="W36" s="1006" t="s">
        <v>1220</v>
      </c>
      <c r="X36" s="1008"/>
      <c r="Y36" s="1006"/>
      <c r="Z36" s="1006"/>
      <c r="AA36" s="1008" t="s">
        <v>1221</v>
      </c>
      <c r="AB36" s="1008"/>
      <c r="AC36" s="1008"/>
      <c r="AD36" s="1006"/>
      <c r="AE36" s="1008" t="s">
        <v>1222</v>
      </c>
      <c r="AF36" s="1008"/>
      <c r="AG36" s="1006"/>
      <c r="AH36" s="1006"/>
      <c r="AI36" s="1008"/>
      <c r="AJ36" s="1008"/>
      <c r="AK36" s="1009"/>
      <c r="AL36" s="986"/>
      <c r="AM36" s="986"/>
      <c r="AN36" s="986"/>
      <c r="AO36" s="986"/>
      <c r="AP36" s="986"/>
      <c r="AQ36" s="986"/>
      <c r="AR36" s="986"/>
      <c r="AS36" s="986"/>
      <c r="AT36" s="986"/>
      <c r="AU36" s="986"/>
      <c r="AV36" s="986"/>
      <c r="AW36" s="986"/>
      <c r="AX36" s="986"/>
      <c r="AY36" s="986"/>
    </row>
    <row r="37" spans="2:51" s="987" customFormat="1" ht="18.75" customHeight="1">
      <c r="B37" s="996"/>
      <c r="C37" s="2949"/>
      <c r="D37" s="2950"/>
      <c r="E37" s="2950"/>
      <c r="F37" s="2950"/>
      <c r="G37" s="2950"/>
      <c r="H37" s="2950"/>
      <c r="I37" s="2950"/>
      <c r="J37" s="2950"/>
      <c r="K37" s="2950"/>
      <c r="L37" s="2950"/>
      <c r="M37" s="2950"/>
      <c r="N37" s="2950"/>
      <c r="O37" s="2950"/>
      <c r="P37" s="2950"/>
      <c r="Q37" s="2950"/>
      <c r="R37" s="2950"/>
      <c r="S37" s="2950"/>
      <c r="T37" s="2950"/>
      <c r="U37" s="2950"/>
      <c r="V37" s="2950"/>
      <c r="W37" s="2950"/>
      <c r="X37" s="2950"/>
      <c r="Y37" s="2950"/>
      <c r="Z37" s="2950"/>
      <c r="AA37" s="2950"/>
      <c r="AB37" s="2950"/>
      <c r="AC37" s="2950"/>
      <c r="AD37" s="2950"/>
      <c r="AE37" s="2950"/>
      <c r="AF37" s="2950"/>
      <c r="AG37" s="2950"/>
      <c r="AH37" s="2950"/>
      <c r="AI37" s="2950"/>
      <c r="AJ37" s="2950"/>
      <c r="AK37" s="2951"/>
      <c r="AL37" s="986"/>
      <c r="AM37" s="986"/>
      <c r="AN37" s="986"/>
      <c r="AO37" s="986"/>
      <c r="AP37" s="986"/>
      <c r="AQ37" s="986"/>
      <c r="AR37" s="986"/>
      <c r="AS37" s="986"/>
      <c r="AT37" s="986"/>
      <c r="AU37" s="986"/>
      <c r="AV37" s="986"/>
      <c r="AW37" s="986"/>
      <c r="AX37" s="986"/>
      <c r="AY37" s="986"/>
    </row>
    <row r="38" spans="2:51" s="987" customFormat="1" ht="18.75" customHeight="1">
      <c r="B38" s="996"/>
      <c r="C38" s="2952"/>
      <c r="D38" s="2953"/>
      <c r="E38" s="2953"/>
      <c r="F38" s="2953"/>
      <c r="G38" s="2953"/>
      <c r="H38" s="2953"/>
      <c r="I38" s="2953"/>
      <c r="J38" s="2953"/>
      <c r="K38" s="2953"/>
      <c r="L38" s="2953"/>
      <c r="M38" s="2953"/>
      <c r="N38" s="2953"/>
      <c r="O38" s="2953"/>
      <c r="P38" s="2953"/>
      <c r="Q38" s="2953"/>
      <c r="R38" s="2953"/>
      <c r="S38" s="2953"/>
      <c r="T38" s="2953"/>
      <c r="U38" s="2953"/>
      <c r="V38" s="2953"/>
      <c r="W38" s="2953"/>
      <c r="X38" s="2953"/>
      <c r="Y38" s="2953"/>
      <c r="Z38" s="2953"/>
      <c r="AA38" s="2953"/>
      <c r="AB38" s="2953"/>
      <c r="AC38" s="2953"/>
      <c r="AD38" s="2953"/>
      <c r="AE38" s="2953"/>
      <c r="AF38" s="2953"/>
      <c r="AG38" s="2953"/>
      <c r="AH38" s="2953"/>
      <c r="AI38" s="2953"/>
      <c r="AJ38" s="2953"/>
      <c r="AK38" s="2954"/>
      <c r="AL38" s="986"/>
      <c r="AM38" s="986"/>
      <c r="AN38" s="986"/>
      <c r="AO38" s="986"/>
      <c r="AP38" s="986"/>
      <c r="AQ38" s="986"/>
      <c r="AR38" s="986"/>
      <c r="AS38" s="986"/>
      <c r="AT38" s="986"/>
      <c r="AU38" s="986"/>
      <c r="AV38" s="986"/>
      <c r="AW38" s="986"/>
      <c r="AX38" s="986"/>
      <c r="AY38" s="986"/>
    </row>
    <row r="39" spans="2:51" s="987" customFormat="1" ht="18.75" customHeight="1">
      <c r="B39" s="996"/>
      <c r="C39" s="2955"/>
      <c r="D39" s="2956"/>
      <c r="E39" s="2956"/>
      <c r="F39" s="2956"/>
      <c r="G39" s="2956"/>
      <c r="H39" s="2956"/>
      <c r="I39" s="2956"/>
      <c r="J39" s="2956"/>
      <c r="K39" s="2956"/>
      <c r="L39" s="2956"/>
      <c r="M39" s="2956"/>
      <c r="N39" s="2956"/>
      <c r="O39" s="2956"/>
      <c r="P39" s="2956"/>
      <c r="Q39" s="2956"/>
      <c r="R39" s="2956"/>
      <c r="S39" s="2956"/>
      <c r="T39" s="2956"/>
      <c r="U39" s="2956"/>
      <c r="V39" s="2956"/>
      <c r="W39" s="2956"/>
      <c r="X39" s="2956"/>
      <c r="Y39" s="2956"/>
      <c r="Z39" s="2956"/>
      <c r="AA39" s="2956"/>
      <c r="AB39" s="2956"/>
      <c r="AC39" s="2956"/>
      <c r="AD39" s="2956"/>
      <c r="AE39" s="2956"/>
      <c r="AF39" s="2956"/>
      <c r="AG39" s="2956"/>
      <c r="AH39" s="2956"/>
      <c r="AI39" s="2956"/>
      <c r="AJ39" s="2956"/>
      <c r="AK39" s="2957"/>
      <c r="AL39" s="986"/>
      <c r="AM39" s="986"/>
      <c r="AN39" s="986"/>
      <c r="AO39" s="986"/>
      <c r="AP39" s="986"/>
      <c r="AQ39" s="986"/>
      <c r="AR39" s="986"/>
      <c r="AS39" s="986"/>
      <c r="AT39" s="986"/>
      <c r="AU39" s="986"/>
      <c r="AV39" s="986"/>
      <c r="AW39" s="986"/>
      <c r="AX39" s="986"/>
      <c r="AY39" s="986"/>
    </row>
    <row r="40" spans="2:51" s="987" customFormat="1" ht="18.75" customHeight="1">
      <c r="B40" s="996"/>
      <c r="C40" s="2958" t="s">
        <v>1226</v>
      </c>
      <c r="D40" s="2959"/>
      <c r="E40" s="2959"/>
      <c r="F40" s="2959"/>
      <c r="G40" s="2959"/>
      <c r="H40" s="2959"/>
      <c r="I40" s="2959"/>
      <c r="J40" s="2959"/>
      <c r="K40" s="2959"/>
      <c r="L40" s="2959"/>
      <c r="M40" s="2959"/>
      <c r="N40" s="2959"/>
      <c r="O40" s="2959"/>
      <c r="P40" s="2959"/>
      <c r="Q40" s="2959"/>
      <c r="R40" s="2959"/>
      <c r="S40" s="2959"/>
      <c r="T40" s="2959"/>
      <c r="U40" s="2959"/>
      <c r="V40" s="2959"/>
      <c r="W40" s="2959"/>
      <c r="X40" s="2959"/>
      <c r="Y40" s="2959"/>
      <c r="Z40" s="2959"/>
      <c r="AA40" s="2959"/>
      <c r="AB40" s="2959"/>
      <c r="AC40" s="2959"/>
      <c r="AD40" s="2959"/>
      <c r="AE40" s="2959"/>
      <c r="AF40" s="2959"/>
      <c r="AG40" s="2959"/>
      <c r="AH40" s="2959"/>
      <c r="AI40" s="2959"/>
      <c r="AJ40" s="2959"/>
      <c r="AK40" s="2960"/>
      <c r="AL40" s="986"/>
      <c r="AM40" s="986"/>
      <c r="AN40" s="986"/>
      <c r="AO40" s="986"/>
      <c r="AP40" s="986"/>
      <c r="AQ40" s="986"/>
      <c r="AR40" s="986"/>
      <c r="AS40" s="986"/>
      <c r="AT40" s="986"/>
      <c r="AU40" s="986"/>
      <c r="AV40" s="986"/>
      <c r="AW40" s="986"/>
      <c r="AX40" s="986"/>
      <c r="AY40" s="986"/>
    </row>
    <row r="41" spans="2:51" s="987" customFormat="1" ht="18.75" customHeight="1">
      <c r="B41" s="996"/>
      <c r="C41" s="2949"/>
      <c r="D41" s="2950"/>
      <c r="E41" s="2950"/>
      <c r="F41" s="2950"/>
      <c r="G41" s="2950"/>
      <c r="H41" s="2950"/>
      <c r="I41" s="2950"/>
      <c r="J41" s="2950"/>
      <c r="K41" s="2950"/>
      <c r="L41" s="2950"/>
      <c r="M41" s="2950"/>
      <c r="N41" s="2950"/>
      <c r="O41" s="2950"/>
      <c r="P41" s="2950"/>
      <c r="Q41" s="2950"/>
      <c r="R41" s="2950"/>
      <c r="S41" s="2950"/>
      <c r="T41" s="2950"/>
      <c r="U41" s="2950"/>
      <c r="V41" s="2950"/>
      <c r="W41" s="2950"/>
      <c r="X41" s="2950"/>
      <c r="Y41" s="2950"/>
      <c r="Z41" s="2950"/>
      <c r="AA41" s="2950"/>
      <c r="AB41" s="2950"/>
      <c r="AC41" s="2950"/>
      <c r="AD41" s="2950"/>
      <c r="AE41" s="2950"/>
      <c r="AF41" s="2950"/>
      <c r="AG41" s="2950"/>
      <c r="AH41" s="2950"/>
      <c r="AI41" s="2950"/>
      <c r="AJ41" s="2950"/>
      <c r="AK41" s="2951"/>
      <c r="AL41" s="986"/>
      <c r="AM41" s="986"/>
      <c r="AN41" s="986"/>
      <c r="AO41" s="986"/>
      <c r="AP41" s="986"/>
      <c r="AQ41" s="986"/>
      <c r="AR41" s="986"/>
      <c r="AS41" s="986"/>
      <c r="AT41" s="986"/>
      <c r="AU41" s="986"/>
      <c r="AV41" s="986"/>
      <c r="AW41" s="986"/>
      <c r="AX41" s="986"/>
      <c r="AY41" s="986"/>
    </row>
    <row r="42" spans="2:51" s="987" customFormat="1" ht="18.75" customHeight="1">
      <c r="B42" s="996"/>
      <c r="C42" s="2952"/>
      <c r="D42" s="2953"/>
      <c r="E42" s="2953"/>
      <c r="F42" s="2953"/>
      <c r="G42" s="2953"/>
      <c r="H42" s="2953"/>
      <c r="I42" s="2953"/>
      <c r="J42" s="2953"/>
      <c r="K42" s="2953"/>
      <c r="L42" s="2953"/>
      <c r="M42" s="2953"/>
      <c r="N42" s="2953"/>
      <c r="O42" s="2953"/>
      <c r="P42" s="2953"/>
      <c r="Q42" s="2953"/>
      <c r="R42" s="2953"/>
      <c r="S42" s="2953"/>
      <c r="T42" s="2953"/>
      <c r="U42" s="2953"/>
      <c r="V42" s="2953"/>
      <c r="W42" s="2953"/>
      <c r="X42" s="2953"/>
      <c r="Y42" s="2953"/>
      <c r="Z42" s="2953"/>
      <c r="AA42" s="2953"/>
      <c r="AB42" s="2953"/>
      <c r="AC42" s="2953"/>
      <c r="AD42" s="2953"/>
      <c r="AE42" s="2953"/>
      <c r="AF42" s="2953"/>
      <c r="AG42" s="2953"/>
      <c r="AH42" s="2953"/>
      <c r="AI42" s="2953"/>
      <c r="AJ42" s="2953"/>
      <c r="AK42" s="2954"/>
      <c r="AL42" s="986"/>
      <c r="AM42" s="986"/>
      <c r="AN42" s="986"/>
      <c r="AO42" s="986"/>
      <c r="AP42" s="986"/>
      <c r="AQ42" s="986"/>
      <c r="AR42" s="986"/>
      <c r="AS42" s="986"/>
      <c r="AT42" s="986"/>
      <c r="AU42" s="986"/>
      <c r="AV42" s="986"/>
      <c r="AW42" s="986"/>
      <c r="AX42" s="986"/>
      <c r="AY42" s="986"/>
    </row>
    <row r="43" spans="2:51" s="987" customFormat="1" ht="18.75" customHeight="1">
      <c r="B43" s="996"/>
      <c r="C43" s="2955"/>
      <c r="D43" s="2956"/>
      <c r="E43" s="2956"/>
      <c r="F43" s="2956"/>
      <c r="G43" s="2956"/>
      <c r="H43" s="2956"/>
      <c r="I43" s="2956"/>
      <c r="J43" s="2956"/>
      <c r="K43" s="2956"/>
      <c r="L43" s="2956"/>
      <c r="M43" s="2956"/>
      <c r="N43" s="2956"/>
      <c r="O43" s="2956"/>
      <c r="P43" s="2956"/>
      <c r="Q43" s="2956"/>
      <c r="R43" s="2956"/>
      <c r="S43" s="2956"/>
      <c r="T43" s="2956"/>
      <c r="U43" s="2956"/>
      <c r="V43" s="2956"/>
      <c r="W43" s="2956"/>
      <c r="X43" s="2956"/>
      <c r="Y43" s="2956"/>
      <c r="Z43" s="2956"/>
      <c r="AA43" s="2956"/>
      <c r="AB43" s="2956"/>
      <c r="AC43" s="2956"/>
      <c r="AD43" s="2956"/>
      <c r="AE43" s="2956"/>
      <c r="AF43" s="2956"/>
      <c r="AG43" s="2956"/>
      <c r="AH43" s="2956"/>
      <c r="AI43" s="2956"/>
      <c r="AJ43" s="2956"/>
      <c r="AK43" s="2957"/>
      <c r="AL43" s="986"/>
      <c r="AM43" s="986"/>
      <c r="AN43" s="986"/>
      <c r="AO43" s="986"/>
      <c r="AP43" s="986"/>
      <c r="AQ43" s="986"/>
      <c r="AR43" s="986"/>
      <c r="AS43" s="986"/>
      <c r="AT43" s="986"/>
      <c r="AU43" s="986"/>
      <c r="AV43" s="986"/>
      <c r="AW43" s="986"/>
      <c r="AX43" s="986"/>
      <c r="AY43" s="986"/>
    </row>
    <row r="44" spans="2:51" s="987" customFormat="1" ht="18.75" customHeight="1">
      <c r="B44" s="996"/>
      <c r="C44" s="2958" t="s">
        <v>1227</v>
      </c>
      <c r="D44" s="2959"/>
      <c r="E44" s="2959"/>
      <c r="F44" s="2959"/>
      <c r="G44" s="2959"/>
      <c r="H44" s="2959"/>
      <c r="I44" s="2959"/>
      <c r="J44" s="2959"/>
      <c r="K44" s="2959"/>
      <c r="L44" s="2959"/>
      <c r="M44" s="2959"/>
      <c r="N44" s="2959"/>
      <c r="O44" s="2959"/>
      <c r="P44" s="2959"/>
      <c r="Q44" s="2959"/>
      <c r="R44" s="2959"/>
      <c r="S44" s="2959"/>
      <c r="T44" s="2959"/>
      <c r="U44" s="2959"/>
      <c r="V44" s="2959"/>
      <c r="W44" s="2959"/>
      <c r="X44" s="2959"/>
      <c r="Y44" s="2959"/>
      <c r="Z44" s="2959"/>
      <c r="AA44" s="2959"/>
      <c r="AB44" s="2959"/>
      <c r="AC44" s="2959"/>
      <c r="AD44" s="2959"/>
      <c r="AE44" s="2959"/>
      <c r="AF44" s="2959"/>
      <c r="AG44" s="2959"/>
      <c r="AH44" s="2959"/>
      <c r="AI44" s="2959"/>
      <c r="AJ44" s="2959"/>
      <c r="AK44" s="2960"/>
      <c r="AL44" s="986"/>
      <c r="AM44" s="986"/>
      <c r="AN44" s="986"/>
      <c r="AO44" s="986"/>
      <c r="AP44" s="986"/>
      <c r="AQ44" s="986"/>
      <c r="AR44" s="986"/>
      <c r="AS44" s="986"/>
      <c r="AT44" s="986"/>
      <c r="AU44" s="986"/>
      <c r="AV44" s="986"/>
      <c r="AW44" s="986"/>
      <c r="AX44" s="986"/>
      <c r="AY44" s="986"/>
    </row>
    <row r="45" spans="2:51" s="987" customFormat="1" ht="18.75" customHeight="1">
      <c r="B45" s="996"/>
      <c r="C45" s="2952"/>
      <c r="D45" s="2953"/>
      <c r="E45" s="2953"/>
      <c r="F45" s="2953"/>
      <c r="G45" s="2953"/>
      <c r="H45" s="2953"/>
      <c r="I45" s="2953"/>
      <c r="J45" s="2953"/>
      <c r="K45" s="2953"/>
      <c r="L45" s="2953"/>
      <c r="M45" s="2953"/>
      <c r="N45" s="2953"/>
      <c r="O45" s="2953"/>
      <c r="P45" s="2953"/>
      <c r="Q45" s="2953"/>
      <c r="R45" s="2953"/>
      <c r="S45" s="2953"/>
      <c r="T45" s="2953"/>
      <c r="U45" s="2953"/>
      <c r="V45" s="2953"/>
      <c r="W45" s="2953"/>
      <c r="X45" s="2953"/>
      <c r="Y45" s="2953"/>
      <c r="Z45" s="2953"/>
      <c r="AA45" s="2953"/>
      <c r="AB45" s="2953"/>
      <c r="AC45" s="2953"/>
      <c r="AD45" s="2953"/>
      <c r="AE45" s="2953"/>
      <c r="AF45" s="2953"/>
      <c r="AG45" s="2953"/>
      <c r="AH45" s="2953"/>
      <c r="AI45" s="2953"/>
      <c r="AJ45" s="2953"/>
      <c r="AK45" s="2954"/>
      <c r="AL45" s="986"/>
      <c r="AM45" s="986"/>
      <c r="AN45" s="986"/>
      <c r="AO45" s="986"/>
      <c r="AP45" s="986"/>
      <c r="AQ45" s="986"/>
      <c r="AR45" s="986"/>
      <c r="AS45" s="986"/>
      <c r="AT45" s="986"/>
      <c r="AU45" s="986"/>
      <c r="AV45" s="986"/>
      <c r="AW45" s="986"/>
      <c r="AX45" s="986"/>
      <c r="AY45" s="986"/>
    </row>
    <row r="46" spans="2:51" s="987" customFormat="1" ht="18.75" customHeight="1">
      <c r="B46" s="996"/>
      <c r="C46" s="2952"/>
      <c r="D46" s="2953"/>
      <c r="E46" s="2953"/>
      <c r="F46" s="2953"/>
      <c r="G46" s="2953"/>
      <c r="H46" s="2953"/>
      <c r="I46" s="2953"/>
      <c r="J46" s="2953"/>
      <c r="K46" s="2953"/>
      <c r="L46" s="2953"/>
      <c r="M46" s="2953"/>
      <c r="N46" s="2953"/>
      <c r="O46" s="2953"/>
      <c r="P46" s="2953"/>
      <c r="Q46" s="2953"/>
      <c r="R46" s="2953"/>
      <c r="S46" s="2953"/>
      <c r="T46" s="2953"/>
      <c r="U46" s="2953"/>
      <c r="V46" s="2953"/>
      <c r="W46" s="2953"/>
      <c r="X46" s="2953"/>
      <c r="Y46" s="2953"/>
      <c r="Z46" s="2953"/>
      <c r="AA46" s="2953"/>
      <c r="AB46" s="2953"/>
      <c r="AC46" s="2953"/>
      <c r="AD46" s="2953"/>
      <c r="AE46" s="2953"/>
      <c r="AF46" s="2953"/>
      <c r="AG46" s="2953"/>
      <c r="AH46" s="2953"/>
      <c r="AI46" s="2953"/>
      <c r="AJ46" s="2953"/>
      <c r="AK46" s="2954"/>
      <c r="AL46" s="986"/>
      <c r="AM46" s="986"/>
      <c r="AN46" s="986"/>
      <c r="AO46" s="986"/>
      <c r="AP46" s="986"/>
      <c r="AQ46" s="986"/>
      <c r="AR46" s="986"/>
      <c r="AS46" s="986"/>
      <c r="AT46" s="986"/>
      <c r="AU46" s="986"/>
      <c r="AV46" s="986"/>
      <c r="AW46" s="986"/>
      <c r="AX46" s="986"/>
      <c r="AY46" s="986"/>
    </row>
    <row r="47" spans="2:51" s="987" customFormat="1" ht="18.75" customHeight="1">
      <c r="B47" s="1002"/>
      <c r="C47" s="2955"/>
      <c r="D47" s="2956"/>
      <c r="E47" s="2956"/>
      <c r="F47" s="2956"/>
      <c r="G47" s="2956"/>
      <c r="H47" s="2956"/>
      <c r="I47" s="2956"/>
      <c r="J47" s="2956"/>
      <c r="K47" s="2956"/>
      <c r="L47" s="2956"/>
      <c r="M47" s="2956"/>
      <c r="N47" s="2956"/>
      <c r="O47" s="2956"/>
      <c r="P47" s="2956"/>
      <c r="Q47" s="2956"/>
      <c r="R47" s="2956"/>
      <c r="S47" s="2956"/>
      <c r="T47" s="2956"/>
      <c r="U47" s="2956"/>
      <c r="V47" s="2956"/>
      <c r="W47" s="2956"/>
      <c r="X47" s="2956"/>
      <c r="Y47" s="2956"/>
      <c r="Z47" s="2956"/>
      <c r="AA47" s="2956"/>
      <c r="AB47" s="2956"/>
      <c r="AC47" s="2956"/>
      <c r="AD47" s="2956"/>
      <c r="AE47" s="2956"/>
      <c r="AF47" s="2956"/>
      <c r="AG47" s="2956"/>
      <c r="AH47" s="2956"/>
      <c r="AI47" s="2956"/>
      <c r="AJ47" s="2956"/>
      <c r="AK47" s="2957"/>
      <c r="AL47" s="986"/>
      <c r="AM47" s="986"/>
      <c r="AN47" s="986"/>
      <c r="AO47" s="986"/>
      <c r="AP47" s="986"/>
      <c r="AQ47" s="986"/>
      <c r="AR47" s="986"/>
      <c r="AS47" s="986"/>
      <c r="AT47" s="986"/>
      <c r="AU47" s="986"/>
      <c r="AV47" s="986"/>
      <c r="AW47" s="986"/>
      <c r="AX47" s="986"/>
      <c r="AY47" s="986"/>
    </row>
    <row r="48" spans="2:51" s="987" customFormat="1" ht="18.75" customHeight="1">
      <c r="B48" s="2958" t="s">
        <v>1228</v>
      </c>
      <c r="C48" s="2959"/>
      <c r="D48" s="2959"/>
      <c r="E48" s="2959"/>
      <c r="F48" s="2959"/>
      <c r="G48" s="2959"/>
      <c r="H48" s="2959"/>
      <c r="I48" s="2959"/>
      <c r="J48" s="2959"/>
      <c r="K48" s="2959"/>
      <c r="L48" s="2959"/>
      <c r="M48" s="2959"/>
      <c r="N48" s="2959"/>
      <c r="O48" s="2959"/>
      <c r="P48" s="2959"/>
      <c r="Q48" s="2959"/>
      <c r="R48" s="2959"/>
      <c r="S48" s="2959"/>
      <c r="T48" s="2959"/>
      <c r="U48" s="2959"/>
      <c r="V48" s="2959"/>
      <c r="W48" s="2959"/>
      <c r="X48" s="2959"/>
      <c r="Y48" s="2959"/>
      <c r="Z48" s="2959"/>
      <c r="AA48" s="2959"/>
      <c r="AB48" s="2959"/>
      <c r="AC48" s="2959"/>
      <c r="AD48" s="2959"/>
      <c r="AE48" s="2959"/>
      <c r="AF48" s="2959"/>
      <c r="AG48" s="2959"/>
      <c r="AH48" s="2959"/>
      <c r="AI48" s="2959"/>
      <c r="AJ48" s="2959"/>
      <c r="AK48" s="2960"/>
      <c r="AL48" s="986"/>
      <c r="AM48" s="986"/>
      <c r="AN48" s="986"/>
      <c r="AO48" s="986"/>
      <c r="AP48" s="986"/>
      <c r="AQ48" s="986"/>
      <c r="AR48" s="986"/>
      <c r="AS48" s="986"/>
      <c r="AT48" s="986"/>
      <c r="AU48" s="986"/>
      <c r="AV48" s="986"/>
      <c r="AW48" s="986"/>
      <c r="AX48" s="986"/>
      <c r="AY48" s="986"/>
    </row>
    <row r="49" spans="2:51" s="987" customFormat="1" ht="18.75" customHeight="1">
      <c r="B49" s="998"/>
      <c r="C49" s="999" t="s">
        <v>1195</v>
      </c>
      <c r="D49" s="999"/>
      <c r="E49" s="999"/>
      <c r="F49" s="999"/>
      <c r="G49" s="999"/>
      <c r="H49" s="999"/>
      <c r="I49" s="999"/>
      <c r="J49" s="999"/>
      <c r="K49" s="999"/>
      <c r="L49" s="999"/>
      <c r="M49" s="987" t="s">
        <v>1196</v>
      </c>
      <c r="S49" s="999"/>
      <c r="T49" s="999" t="s">
        <v>1162</v>
      </c>
      <c r="U49" s="999"/>
      <c r="V49" s="999"/>
      <c r="W49" s="999"/>
      <c r="X49" s="999"/>
      <c r="Y49" s="999"/>
      <c r="Z49" s="999" t="s">
        <v>1197</v>
      </c>
      <c r="AA49" s="1000"/>
      <c r="AB49" s="999"/>
      <c r="AC49" s="999"/>
      <c r="AD49" s="999"/>
      <c r="AE49" s="999"/>
      <c r="AF49" s="999"/>
      <c r="AG49" s="999"/>
      <c r="AH49" s="999"/>
      <c r="AI49" s="999"/>
      <c r="AJ49" s="999"/>
      <c r="AK49" s="1005"/>
      <c r="AL49" s="986"/>
      <c r="AM49" s="986"/>
      <c r="AN49" s="986"/>
      <c r="AO49" s="986"/>
      <c r="AP49" s="986"/>
      <c r="AQ49" s="986"/>
      <c r="AR49" s="986"/>
      <c r="AS49" s="986"/>
      <c r="AT49" s="986"/>
      <c r="AU49" s="986"/>
      <c r="AV49" s="986"/>
      <c r="AW49" s="986"/>
      <c r="AX49" s="986"/>
      <c r="AY49" s="986"/>
    </row>
    <row r="50" spans="2:51" s="987" customFormat="1" ht="18.75" customHeight="1">
      <c r="B50" s="2930"/>
      <c r="C50" s="2931"/>
      <c r="D50" s="2931"/>
      <c r="E50" s="2931"/>
      <c r="F50" s="2931"/>
      <c r="G50" s="2931"/>
      <c r="H50" s="2931"/>
      <c r="I50" s="2931"/>
      <c r="J50" s="2931"/>
      <c r="K50" s="2931"/>
      <c r="L50" s="2931"/>
      <c r="M50" s="2931"/>
      <c r="N50" s="2931"/>
      <c r="O50" s="2931"/>
      <c r="P50" s="2931"/>
      <c r="Q50" s="2931"/>
      <c r="R50" s="2931"/>
      <c r="S50" s="2931"/>
      <c r="T50" s="2931"/>
      <c r="U50" s="2931"/>
      <c r="V50" s="2931"/>
      <c r="W50" s="2931"/>
      <c r="X50" s="2931"/>
      <c r="Y50" s="2931"/>
      <c r="Z50" s="2931"/>
      <c r="AA50" s="2931"/>
      <c r="AB50" s="2931"/>
      <c r="AC50" s="2931"/>
      <c r="AD50" s="2931"/>
      <c r="AE50" s="2931"/>
      <c r="AF50" s="2931"/>
      <c r="AG50" s="2931"/>
      <c r="AH50" s="2931"/>
      <c r="AI50" s="2931"/>
      <c r="AJ50" s="2931"/>
      <c r="AK50" s="2932"/>
      <c r="AL50" s="986"/>
      <c r="AM50" s="986"/>
      <c r="AN50" s="986"/>
      <c r="AO50" s="986"/>
      <c r="AP50" s="986"/>
      <c r="AQ50" s="986"/>
      <c r="AR50" s="986"/>
      <c r="AS50" s="986"/>
      <c r="AT50" s="986"/>
      <c r="AU50" s="986"/>
      <c r="AV50" s="986"/>
      <c r="AW50" s="986"/>
      <c r="AX50" s="986"/>
      <c r="AY50" s="986"/>
    </row>
    <row r="51" spans="2:51" s="987" customFormat="1" ht="18.75" customHeight="1">
      <c r="B51" s="2930"/>
      <c r="C51" s="2931"/>
      <c r="D51" s="2931"/>
      <c r="E51" s="2931"/>
      <c r="F51" s="2931"/>
      <c r="G51" s="2931"/>
      <c r="H51" s="2931"/>
      <c r="I51" s="2931"/>
      <c r="J51" s="2931"/>
      <c r="K51" s="2931"/>
      <c r="L51" s="2931"/>
      <c r="M51" s="2931"/>
      <c r="N51" s="2931"/>
      <c r="O51" s="2931"/>
      <c r="P51" s="2931"/>
      <c r="Q51" s="2931"/>
      <c r="R51" s="2931"/>
      <c r="S51" s="2931"/>
      <c r="T51" s="2931"/>
      <c r="U51" s="2931"/>
      <c r="V51" s="2931"/>
      <c r="W51" s="2931"/>
      <c r="X51" s="2931"/>
      <c r="Y51" s="2931"/>
      <c r="Z51" s="2931"/>
      <c r="AA51" s="2931"/>
      <c r="AB51" s="2931"/>
      <c r="AC51" s="2931"/>
      <c r="AD51" s="2931"/>
      <c r="AE51" s="2931"/>
      <c r="AF51" s="2931"/>
      <c r="AG51" s="2931"/>
      <c r="AH51" s="2931"/>
      <c r="AI51" s="2931"/>
      <c r="AJ51" s="2931"/>
      <c r="AK51" s="2932"/>
      <c r="AL51" s="986"/>
      <c r="AM51" s="986"/>
      <c r="AN51" s="986"/>
      <c r="AO51" s="986"/>
      <c r="AP51" s="986"/>
      <c r="AQ51" s="986"/>
      <c r="AR51" s="986"/>
      <c r="AS51" s="986"/>
      <c r="AT51" s="986"/>
      <c r="AU51" s="986"/>
      <c r="AV51" s="986"/>
      <c r="AW51" s="986"/>
      <c r="AX51" s="986"/>
      <c r="AY51" s="986"/>
    </row>
    <row r="52" spans="2:51" s="987" customFormat="1" ht="18.75" customHeight="1">
      <c r="B52" s="2933"/>
      <c r="C52" s="2934"/>
      <c r="D52" s="2934"/>
      <c r="E52" s="2934"/>
      <c r="F52" s="2934"/>
      <c r="G52" s="2934"/>
      <c r="H52" s="2934"/>
      <c r="I52" s="2934"/>
      <c r="J52" s="2934"/>
      <c r="K52" s="2934"/>
      <c r="L52" s="2934"/>
      <c r="M52" s="2934"/>
      <c r="N52" s="2934"/>
      <c r="O52" s="2934"/>
      <c r="P52" s="2931"/>
      <c r="Q52" s="2931"/>
      <c r="R52" s="2931"/>
      <c r="S52" s="2931"/>
      <c r="T52" s="2931"/>
      <c r="U52" s="2931"/>
      <c r="V52" s="2931"/>
      <c r="W52" s="2931"/>
      <c r="X52" s="2931"/>
      <c r="Y52" s="2931"/>
      <c r="Z52" s="2931"/>
      <c r="AA52" s="2931"/>
      <c r="AB52" s="2931"/>
      <c r="AC52" s="2931"/>
      <c r="AD52" s="2931"/>
      <c r="AE52" s="2931"/>
      <c r="AF52" s="2931"/>
      <c r="AG52" s="2931"/>
      <c r="AH52" s="2931"/>
      <c r="AI52" s="2931"/>
      <c r="AJ52" s="2931"/>
      <c r="AK52" s="2932"/>
      <c r="AL52" s="986"/>
      <c r="AM52" s="986"/>
      <c r="AN52" s="986"/>
      <c r="AO52" s="986"/>
      <c r="AP52" s="986"/>
      <c r="AQ52" s="986"/>
      <c r="AR52" s="986"/>
      <c r="AS52" s="986"/>
      <c r="AT52" s="986"/>
      <c r="AU52" s="986"/>
      <c r="AV52" s="986"/>
      <c r="AW52" s="986"/>
      <c r="AX52" s="986"/>
      <c r="AY52" s="986"/>
    </row>
    <row r="53" spans="2:51" s="987" customFormat="1" ht="18.75" customHeight="1">
      <c r="B53" s="2935" t="s">
        <v>1229</v>
      </c>
      <c r="C53" s="2936"/>
      <c r="D53" s="2936"/>
      <c r="E53" s="2936"/>
      <c r="F53" s="2936"/>
      <c r="G53" s="2936"/>
      <c r="H53" s="2936"/>
      <c r="I53" s="2936"/>
      <c r="J53" s="2936"/>
      <c r="K53" s="2936"/>
      <c r="L53" s="2936"/>
      <c r="M53" s="2936"/>
      <c r="N53" s="2936"/>
      <c r="O53" s="2937"/>
      <c r="P53" s="1010"/>
      <c r="Q53" s="995"/>
      <c r="R53" s="995" t="s">
        <v>1230</v>
      </c>
      <c r="S53" s="1006"/>
      <c r="T53" s="995"/>
      <c r="U53" s="995"/>
      <c r="V53" s="995"/>
      <c r="W53" s="995"/>
      <c r="X53" s="995"/>
      <c r="Y53" s="995"/>
      <c r="Z53" s="995"/>
      <c r="AA53" s="995"/>
      <c r="AB53" s="995"/>
      <c r="AC53" s="995"/>
      <c r="AD53" s="995"/>
      <c r="AE53" s="995"/>
      <c r="AF53" s="995"/>
      <c r="AG53" s="995"/>
      <c r="AH53" s="995"/>
      <c r="AI53" s="995"/>
      <c r="AJ53" s="995"/>
      <c r="AK53" s="1011"/>
      <c r="AL53" s="986"/>
      <c r="AM53" s="1012"/>
      <c r="AN53" s="986"/>
      <c r="AO53" s="986"/>
      <c r="AP53" s="986"/>
      <c r="AQ53" s="986"/>
      <c r="AR53" s="986"/>
      <c r="AS53" s="986"/>
      <c r="AT53" s="986"/>
      <c r="AU53" s="986"/>
      <c r="AV53" s="986"/>
      <c r="AW53" s="986"/>
      <c r="AX53" s="986"/>
      <c r="AY53" s="986"/>
    </row>
    <row r="54" spans="2:51" s="987" customFormat="1" ht="11.25" customHeight="1">
      <c r="B54" s="986"/>
      <c r="C54" s="986"/>
      <c r="D54" s="986"/>
      <c r="E54" s="986"/>
      <c r="F54" s="986"/>
      <c r="G54" s="986"/>
      <c r="H54" s="986"/>
      <c r="I54" s="986"/>
      <c r="J54" s="986"/>
      <c r="K54" s="986"/>
      <c r="L54" s="986"/>
      <c r="M54" s="986"/>
      <c r="N54" s="986"/>
      <c r="O54" s="986"/>
      <c r="P54" s="986"/>
      <c r="Q54" s="986"/>
      <c r="R54" s="986"/>
      <c r="S54" s="986"/>
      <c r="T54" s="986"/>
      <c r="U54" s="986"/>
      <c r="V54" s="986"/>
      <c r="W54" s="986"/>
      <c r="X54" s="986"/>
      <c r="Y54" s="986"/>
      <c r="Z54" s="986"/>
      <c r="AA54" s="986"/>
      <c r="AB54" s="986"/>
      <c r="AC54" s="986"/>
      <c r="AD54" s="986"/>
      <c r="AE54" s="986"/>
      <c r="AF54" s="986"/>
      <c r="AG54" s="986"/>
      <c r="AH54" s="986"/>
      <c r="AI54" s="986"/>
      <c r="AJ54" s="986"/>
      <c r="AK54" s="986"/>
      <c r="AL54" s="986"/>
      <c r="AM54" s="986"/>
      <c r="AN54" s="986"/>
      <c r="AO54" s="986"/>
      <c r="AP54" s="986"/>
      <c r="AQ54" s="986"/>
      <c r="AR54" s="986"/>
      <c r="AS54" s="986"/>
      <c r="AT54" s="986"/>
      <c r="AU54" s="986"/>
      <c r="AV54" s="986"/>
      <c r="AW54" s="986"/>
      <c r="AX54" s="986"/>
      <c r="AY54" s="986"/>
    </row>
    <row r="55" spans="2:51" s="987" customFormat="1" ht="18.75" customHeight="1">
      <c r="B55" s="1003" t="s">
        <v>1231</v>
      </c>
      <c r="C55" s="986"/>
      <c r="D55" s="986"/>
      <c r="E55" s="986"/>
      <c r="F55" s="986"/>
      <c r="G55" s="986"/>
      <c r="H55" s="986"/>
      <c r="I55" s="986"/>
      <c r="J55" s="986"/>
      <c r="K55" s="986"/>
      <c r="L55" s="986"/>
      <c r="M55" s="986"/>
      <c r="N55" s="986"/>
      <c r="O55" s="986"/>
      <c r="P55" s="986"/>
      <c r="Q55" s="986"/>
      <c r="R55" s="986"/>
      <c r="S55" s="986"/>
      <c r="T55" s="986"/>
      <c r="U55" s="986"/>
      <c r="V55" s="986"/>
      <c r="W55" s="986"/>
      <c r="X55" s="986"/>
      <c r="Y55" s="986"/>
      <c r="Z55" s="986"/>
      <c r="AA55" s="986"/>
      <c r="AB55" s="986"/>
      <c r="AC55" s="986"/>
      <c r="AD55" s="986"/>
      <c r="AE55" s="986"/>
      <c r="AF55" s="986"/>
      <c r="AG55" s="986"/>
      <c r="AH55" s="986"/>
      <c r="AI55" s="986"/>
      <c r="AJ55" s="986"/>
      <c r="AK55" s="986"/>
      <c r="AL55" s="986"/>
      <c r="AM55" s="986"/>
      <c r="AN55" s="986"/>
      <c r="AO55" s="986"/>
      <c r="AP55" s="986"/>
      <c r="AQ55" s="986"/>
      <c r="AR55" s="986"/>
      <c r="AS55" s="986"/>
      <c r="AT55" s="986"/>
      <c r="AU55" s="986"/>
      <c r="AV55" s="986"/>
      <c r="AW55" s="986"/>
      <c r="AX55" s="986"/>
      <c r="AY55" s="986"/>
    </row>
    <row r="56" spans="2:51" s="987" customFormat="1" ht="35.25" customHeight="1">
      <c r="B56" s="2938" t="s">
        <v>1232</v>
      </c>
      <c r="C56" s="2938"/>
      <c r="D56" s="2938"/>
      <c r="E56" s="2938"/>
      <c r="F56" s="2938"/>
      <c r="G56" s="2938"/>
      <c r="H56" s="2938"/>
      <c r="I56" s="2938"/>
      <c r="J56" s="2938"/>
      <c r="K56" s="2938"/>
      <c r="L56" s="2938"/>
      <c r="M56" s="2938"/>
      <c r="N56" s="2938"/>
      <c r="O56" s="2938"/>
      <c r="P56" s="2938"/>
      <c r="Q56" s="2938"/>
      <c r="R56" s="2938"/>
      <c r="S56" s="2938"/>
      <c r="T56" s="2938"/>
      <c r="U56" s="2938"/>
      <c r="V56" s="2938"/>
      <c r="W56" s="2938"/>
      <c r="X56" s="2938"/>
      <c r="Y56" s="2938"/>
      <c r="Z56" s="2938"/>
      <c r="AA56" s="2938"/>
      <c r="AB56" s="2938"/>
      <c r="AC56" s="2938"/>
      <c r="AD56" s="2938"/>
      <c r="AE56" s="2938"/>
      <c r="AF56" s="2938"/>
      <c r="AG56" s="2938"/>
      <c r="AH56" s="2938"/>
      <c r="AI56" s="2938"/>
      <c r="AJ56" s="2938"/>
      <c r="AK56" s="986"/>
      <c r="AL56" s="986"/>
      <c r="AM56" s="986"/>
      <c r="AN56" s="986"/>
      <c r="AO56" s="986"/>
      <c r="AP56" s="986"/>
      <c r="AQ56" s="986"/>
      <c r="AR56" s="986"/>
      <c r="AS56" s="986"/>
      <c r="AT56" s="986"/>
      <c r="AU56" s="986"/>
      <c r="AV56" s="986"/>
      <c r="AW56" s="986"/>
      <c r="AX56" s="986"/>
      <c r="AY56" s="986"/>
    </row>
    <row r="57" spans="2:51" s="987" customFormat="1" ht="6.75" customHeight="1">
      <c r="B57" s="986"/>
      <c r="C57" s="986"/>
      <c r="D57" s="986"/>
      <c r="E57" s="986"/>
      <c r="F57" s="986"/>
      <c r="G57" s="986"/>
      <c r="H57" s="986"/>
      <c r="I57" s="986"/>
      <c r="J57" s="986"/>
      <c r="K57" s="986"/>
      <c r="L57" s="986"/>
      <c r="M57" s="986"/>
      <c r="N57" s="986"/>
      <c r="O57" s="986"/>
      <c r="P57" s="986"/>
      <c r="Q57" s="986"/>
      <c r="R57" s="986"/>
      <c r="S57" s="986"/>
      <c r="T57" s="986"/>
      <c r="U57" s="986"/>
      <c r="V57" s="986"/>
      <c r="W57" s="986"/>
      <c r="X57" s="986"/>
      <c r="Y57" s="986"/>
      <c r="Z57" s="986"/>
      <c r="AA57" s="986"/>
      <c r="AB57" s="986"/>
      <c r="AC57" s="986"/>
      <c r="AD57" s="986"/>
      <c r="AE57" s="986"/>
      <c r="AF57" s="986"/>
      <c r="AG57" s="986"/>
      <c r="AH57" s="986"/>
      <c r="AI57" s="986"/>
      <c r="AJ57" s="986"/>
      <c r="AK57" s="986"/>
      <c r="AL57" s="986"/>
      <c r="AM57" s="986"/>
      <c r="AN57" s="986"/>
      <c r="AO57" s="986"/>
      <c r="AP57" s="986"/>
      <c r="AQ57" s="986"/>
      <c r="AR57" s="986"/>
      <c r="AS57" s="986"/>
      <c r="AT57" s="986"/>
      <c r="AU57" s="986"/>
      <c r="AV57" s="986"/>
      <c r="AW57" s="986"/>
      <c r="AX57" s="986"/>
      <c r="AY57" s="986"/>
    </row>
    <row r="58" spans="2:51" s="987" customFormat="1" ht="18.75" customHeight="1">
      <c r="B58" s="2910" t="s">
        <v>1233</v>
      </c>
      <c r="C58" s="2911"/>
      <c r="D58" s="2911"/>
      <c r="E58" s="2911"/>
      <c r="F58" s="2911"/>
      <c r="G58" s="2911"/>
      <c r="H58" s="2911"/>
      <c r="I58" s="2911"/>
      <c r="J58" s="2911"/>
      <c r="K58" s="2911"/>
      <c r="L58" s="2912"/>
      <c r="M58" s="995"/>
      <c r="N58" s="1013" t="s">
        <v>1234</v>
      </c>
      <c r="O58" s="1013"/>
      <c r="P58" s="995"/>
      <c r="Q58" s="995"/>
      <c r="R58" s="995"/>
      <c r="S58" s="995"/>
      <c r="T58" s="995"/>
      <c r="U58" s="995"/>
      <c r="V58" s="1013" t="s">
        <v>1162</v>
      </c>
      <c r="W58" s="995"/>
      <c r="X58" s="995"/>
      <c r="Y58" s="995"/>
      <c r="Z58" s="995"/>
      <c r="AA58" s="995"/>
      <c r="AB58" s="995"/>
      <c r="AC58" s="995"/>
      <c r="AD58" s="995"/>
      <c r="AE58" s="995"/>
      <c r="AF58" s="995"/>
      <c r="AG58" s="995"/>
      <c r="AH58" s="995"/>
      <c r="AI58" s="995"/>
      <c r="AJ58" s="995"/>
      <c r="AK58" s="1014"/>
      <c r="AL58" s="986"/>
      <c r="AM58" s="986"/>
      <c r="AN58" s="986"/>
      <c r="AO58" s="986"/>
      <c r="AP58" s="986"/>
      <c r="AQ58" s="986"/>
      <c r="AR58" s="986"/>
      <c r="AS58" s="986"/>
      <c r="AT58" s="986"/>
      <c r="AU58" s="986"/>
      <c r="AV58" s="986"/>
      <c r="AW58" s="986"/>
      <c r="AX58" s="986"/>
      <c r="AY58" s="986"/>
    </row>
    <row r="59" spans="2:51" s="987" customFormat="1" ht="18.75" customHeight="1">
      <c r="B59" s="2939" t="s">
        <v>1235</v>
      </c>
      <c r="C59" s="2940"/>
      <c r="D59" s="2940"/>
      <c r="E59" s="2940"/>
      <c r="F59" s="2941"/>
      <c r="G59" s="2948"/>
      <c r="H59" s="2948"/>
      <c r="I59" s="2948"/>
      <c r="J59" s="2948"/>
      <c r="K59" s="2948"/>
      <c r="L59" s="2948"/>
      <c r="M59" s="2948"/>
      <c r="N59" s="2948"/>
      <c r="O59" s="2948"/>
      <c r="P59" s="2948"/>
      <c r="Q59" s="2948"/>
      <c r="R59" s="2948"/>
      <c r="S59" s="2948"/>
      <c r="T59" s="2948"/>
      <c r="U59" s="2948"/>
      <c r="V59" s="2948"/>
      <c r="W59" s="2948"/>
      <c r="X59" s="2948"/>
      <c r="Y59" s="2948"/>
      <c r="Z59" s="2948"/>
      <c r="AA59" s="2948"/>
      <c r="AB59" s="2948"/>
      <c r="AC59" s="2948"/>
      <c r="AD59" s="2948"/>
      <c r="AE59" s="2948"/>
      <c r="AF59" s="2948"/>
      <c r="AG59" s="2948"/>
      <c r="AH59" s="2948"/>
      <c r="AI59" s="2948"/>
      <c r="AJ59" s="2948"/>
      <c r="AK59" s="2948"/>
      <c r="AL59" s="986"/>
      <c r="AM59" s="986"/>
      <c r="AN59" s="986"/>
      <c r="AO59" s="986"/>
      <c r="AP59" s="986"/>
      <c r="AQ59" s="986"/>
      <c r="AR59" s="986"/>
      <c r="AS59" s="986"/>
      <c r="AT59" s="986"/>
      <c r="AU59" s="986"/>
      <c r="AV59" s="986"/>
      <c r="AW59" s="986"/>
      <c r="AX59" s="986"/>
      <c r="AY59" s="986"/>
    </row>
    <row r="60" spans="2:51" s="987" customFormat="1" ht="18.75" customHeight="1">
      <c r="B60" s="2942"/>
      <c r="C60" s="2943"/>
      <c r="D60" s="2943"/>
      <c r="E60" s="2943"/>
      <c r="F60" s="2944"/>
      <c r="G60" s="2948"/>
      <c r="H60" s="2948"/>
      <c r="I60" s="2948"/>
      <c r="J60" s="2948"/>
      <c r="K60" s="2948"/>
      <c r="L60" s="2948"/>
      <c r="M60" s="2948"/>
      <c r="N60" s="2948"/>
      <c r="O60" s="2948"/>
      <c r="P60" s="2948"/>
      <c r="Q60" s="2948"/>
      <c r="R60" s="2948"/>
      <c r="S60" s="2948"/>
      <c r="T60" s="2948"/>
      <c r="U60" s="2948"/>
      <c r="V60" s="2948"/>
      <c r="W60" s="2948"/>
      <c r="X60" s="2948"/>
      <c r="Y60" s="2948"/>
      <c r="Z60" s="2948"/>
      <c r="AA60" s="2948"/>
      <c r="AB60" s="2948"/>
      <c r="AC60" s="2948"/>
      <c r="AD60" s="2948"/>
      <c r="AE60" s="2948"/>
      <c r="AF60" s="2948"/>
      <c r="AG60" s="2948"/>
      <c r="AH60" s="2948"/>
      <c r="AI60" s="2948"/>
      <c r="AJ60" s="2948"/>
      <c r="AK60" s="2948"/>
      <c r="AL60" s="986"/>
      <c r="AM60" s="986"/>
      <c r="AN60" s="986"/>
      <c r="AO60" s="986"/>
      <c r="AP60" s="986"/>
      <c r="AQ60" s="986"/>
      <c r="AR60" s="986"/>
      <c r="AS60" s="986"/>
      <c r="AT60" s="986"/>
      <c r="AU60" s="986"/>
      <c r="AV60" s="986"/>
      <c r="AW60" s="986"/>
      <c r="AX60" s="986"/>
      <c r="AY60" s="986"/>
    </row>
    <row r="61" spans="2:51" s="987" customFormat="1" ht="18.75" customHeight="1">
      <c r="B61" s="2945"/>
      <c r="C61" s="2946"/>
      <c r="D61" s="2946"/>
      <c r="E61" s="2946"/>
      <c r="F61" s="2947"/>
      <c r="G61" s="2948"/>
      <c r="H61" s="2948"/>
      <c r="I61" s="2948"/>
      <c r="J61" s="2948"/>
      <c r="K61" s="2948"/>
      <c r="L61" s="2948"/>
      <c r="M61" s="2948"/>
      <c r="N61" s="2948"/>
      <c r="O61" s="2948"/>
      <c r="P61" s="2948"/>
      <c r="Q61" s="2948"/>
      <c r="R61" s="2948"/>
      <c r="S61" s="2948"/>
      <c r="T61" s="2948"/>
      <c r="U61" s="2948"/>
      <c r="V61" s="2948"/>
      <c r="W61" s="2948"/>
      <c r="X61" s="2948"/>
      <c r="Y61" s="2948"/>
      <c r="Z61" s="2948"/>
      <c r="AA61" s="2948"/>
      <c r="AB61" s="2948"/>
      <c r="AC61" s="2948"/>
      <c r="AD61" s="2948"/>
      <c r="AE61" s="2948"/>
      <c r="AF61" s="2948"/>
      <c r="AG61" s="2948"/>
      <c r="AH61" s="2948"/>
      <c r="AI61" s="2948"/>
      <c r="AJ61" s="2948"/>
      <c r="AK61" s="2948"/>
      <c r="AL61" s="986"/>
      <c r="AM61" s="986"/>
      <c r="AN61" s="986"/>
      <c r="AO61" s="986"/>
      <c r="AP61" s="986"/>
      <c r="AQ61" s="986"/>
      <c r="AR61" s="986"/>
      <c r="AS61" s="986"/>
      <c r="AT61" s="986"/>
      <c r="AU61" s="986"/>
      <c r="AV61" s="986"/>
      <c r="AW61" s="986"/>
      <c r="AX61" s="986"/>
      <c r="AY61" s="986"/>
    </row>
    <row r="62" spans="2:51" s="987" customFormat="1" ht="18.75" customHeight="1">
      <c r="B62" s="2939" t="s">
        <v>1236</v>
      </c>
      <c r="C62" s="2940"/>
      <c r="D62" s="2941"/>
      <c r="E62" s="2904" t="s">
        <v>1237</v>
      </c>
      <c r="F62" s="2906"/>
      <c r="G62" s="2983"/>
      <c r="H62" s="2929"/>
      <c r="I62" s="2929"/>
      <c r="J62" s="2929"/>
      <c r="K62" s="2929"/>
      <c r="L62" s="2929"/>
      <c r="M62" s="2929"/>
      <c r="N62" s="2984"/>
      <c r="O62" s="2910" t="s">
        <v>1238</v>
      </c>
      <c r="P62" s="2912"/>
      <c r="Q62" s="2983"/>
      <c r="R62" s="2929"/>
      <c r="S62" s="2929"/>
      <c r="T62" s="2984"/>
      <c r="U62" s="2910" t="s">
        <v>1165</v>
      </c>
      <c r="V62" s="2912"/>
      <c r="W62" s="2915"/>
      <c r="X62" s="2916"/>
      <c r="Y62" s="2916"/>
      <c r="Z62" s="2916"/>
      <c r="AA62" s="2917"/>
      <c r="AB62" s="2910" t="s">
        <v>1239</v>
      </c>
      <c r="AC62" s="2911"/>
      <c r="AD62" s="2911"/>
      <c r="AE62" s="1015"/>
      <c r="AF62" s="1016" t="s">
        <v>1240</v>
      </c>
      <c r="AG62" s="1006"/>
      <c r="AH62" s="995" t="s">
        <v>1241</v>
      </c>
      <c r="AI62" s="1006"/>
      <c r="AJ62" s="1017" t="s">
        <v>1240</v>
      </c>
      <c r="AK62" s="1007"/>
      <c r="AL62" s="986"/>
      <c r="AM62" s="986"/>
      <c r="AN62" s="986"/>
      <c r="AO62" s="986"/>
      <c r="AP62" s="986"/>
      <c r="AQ62" s="986"/>
      <c r="AR62" s="986"/>
      <c r="AS62" s="986"/>
      <c r="AT62" s="986"/>
      <c r="AU62" s="986"/>
      <c r="AV62" s="986"/>
      <c r="AW62" s="986"/>
      <c r="AX62" s="986"/>
      <c r="AY62" s="986"/>
    </row>
    <row r="63" spans="2:51" s="987" customFormat="1" ht="18.75" customHeight="1">
      <c r="B63" s="2942"/>
      <c r="C63" s="2943"/>
      <c r="D63" s="2944"/>
      <c r="E63" s="2904" t="s">
        <v>1237</v>
      </c>
      <c r="F63" s="2906"/>
      <c r="G63" s="2983"/>
      <c r="H63" s="2929"/>
      <c r="I63" s="2929"/>
      <c r="J63" s="2929"/>
      <c r="K63" s="2929"/>
      <c r="L63" s="2929"/>
      <c r="M63" s="2929"/>
      <c r="N63" s="2984"/>
      <c r="O63" s="2985" t="s">
        <v>1238</v>
      </c>
      <c r="P63" s="2986"/>
      <c r="Q63" s="2983"/>
      <c r="R63" s="2929"/>
      <c r="S63" s="2929"/>
      <c r="T63" s="2984"/>
      <c r="U63" s="2910" t="s">
        <v>1165</v>
      </c>
      <c r="V63" s="2912"/>
      <c r="W63" s="2915"/>
      <c r="X63" s="2916"/>
      <c r="Y63" s="2916"/>
      <c r="Z63" s="2916"/>
      <c r="AA63" s="2917"/>
      <c r="AB63" s="2910" t="s">
        <v>1239</v>
      </c>
      <c r="AC63" s="2911"/>
      <c r="AD63" s="2911"/>
      <c r="AE63" s="1015"/>
      <c r="AF63" s="1016" t="s">
        <v>1240</v>
      </c>
      <c r="AG63" s="1006"/>
      <c r="AH63" s="995" t="s">
        <v>1241</v>
      </c>
      <c r="AI63" s="1006"/>
      <c r="AJ63" s="1017" t="s">
        <v>1240</v>
      </c>
      <c r="AK63" s="1007"/>
      <c r="AL63" s="986"/>
      <c r="AM63" s="986"/>
      <c r="AN63" s="986"/>
      <c r="AO63" s="986"/>
      <c r="AP63" s="986"/>
      <c r="AQ63" s="986"/>
      <c r="AR63" s="986"/>
      <c r="AS63" s="986"/>
      <c r="AT63" s="986"/>
      <c r="AU63" s="986"/>
      <c r="AV63" s="986"/>
      <c r="AW63" s="986"/>
      <c r="AX63" s="986"/>
      <c r="AY63" s="986"/>
    </row>
    <row r="64" spans="2:51" s="987" customFormat="1" ht="18.75" customHeight="1">
      <c r="B64" s="2945"/>
      <c r="C64" s="2946"/>
      <c r="D64" s="2947"/>
      <c r="E64" s="2904" t="s">
        <v>1237</v>
      </c>
      <c r="F64" s="2906"/>
      <c r="G64" s="2983"/>
      <c r="H64" s="2929"/>
      <c r="I64" s="2923"/>
      <c r="J64" s="2923"/>
      <c r="K64" s="2923"/>
      <c r="L64" s="2923"/>
      <c r="M64" s="2923"/>
      <c r="N64" s="2924"/>
      <c r="O64" s="2904" t="s">
        <v>1238</v>
      </c>
      <c r="P64" s="2906"/>
      <c r="Q64" s="2922"/>
      <c r="R64" s="2923"/>
      <c r="S64" s="2923"/>
      <c r="T64" s="2924"/>
      <c r="U64" s="2904" t="s">
        <v>1165</v>
      </c>
      <c r="V64" s="2906"/>
      <c r="W64" s="2964"/>
      <c r="X64" s="2965"/>
      <c r="Y64" s="2965"/>
      <c r="Z64" s="2965"/>
      <c r="AA64" s="2966"/>
      <c r="AB64" s="2904" t="s">
        <v>1239</v>
      </c>
      <c r="AC64" s="2905"/>
      <c r="AD64" s="2905"/>
      <c r="AE64" s="998"/>
      <c r="AF64" s="1018" t="s">
        <v>1240</v>
      </c>
      <c r="AG64" s="1000"/>
      <c r="AH64" s="999" t="s">
        <v>1241</v>
      </c>
      <c r="AI64" s="1000"/>
      <c r="AJ64" s="1019" t="s">
        <v>1240</v>
      </c>
      <c r="AK64" s="1001"/>
      <c r="AL64" s="986"/>
      <c r="AM64" s="986"/>
      <c r="AN64" s="986"/>
      <c r="AO64" s="986"/>
      <c r="AP64" s="986"/>
      <c r="AQ64" s="986"/>
      <c r="AR64" s="986"/>
      <c r="AS64" s="986"/>
      <c r="AT64" s="986"/>
      <c r="AU64" s="986"/>
      <c r="AV64" s="986"/>
      <c r="AW64" s="986"/>
      <c r="AX64" s="986"/>
      <c r="AY64" s="986"/>
    </row>
    <row r="65" spans="2:51" s="987" customFormat="1" ht="18.75" customHeight="1">
      <c r="B65" s="2910" t="s">
        <v>1242</v>
      </c>
      <c r="C65" s="2911"/>
      <c r="D65" s="2911"/>
      <c r="E65" s="2911"/>
      <c r="F65" s="2911"/>
      <c r="G65" s="1015"/>
      <c r="H65" s="995" t="s">
        <v>1243</v>
      </c>
      <c r="I65" s="995"/>
      <c r="J65" s="995" t="s">
        <v>1244</v>
      </c>
      <c r="K65" s="995"/>
      <c r="L65" s="995" t="s">
        <v>1245</v>
      </c>
      <c r="M65" s="1006"/>
      <c r="N65" s="995"/>
      <c r="O65" s="995" t="s">
        <v>1246</v>
      </c>
      <c r="P65" s="995"/>
      <c r="Q65" s="995" t="s">
        <v>1247</v>
      </c>
      <c r="R65" s="995"/>
      <c r="S65" s="995"/>
      <c r="T65" s="995"/>
      <c r="U65" s="995"/>
      <c r="V65" s="995"/>
      <c r="W65" s="1006"/>
      <c r="X65" s="1016" t="s">
        <v>1240</v>
      </c>
      <c r="Y65" s="1006"/>
      <c r="Z65" s="995" t="s">
        <v>1241</v>
      </c>
      <c r="AA65" s="1006"/>
      <c r="AB65" s="1017" t="s">
        <v>1240</v>
      </c>
      <c r="AC65" s="1017"/>
      <c r="AD65" s="995" t="s">
        <v>1177</v>
      </c>
      <c r="AE65" s="995"/>
      <c r="AF65" s="995"/>
      <c r="AG65" s="995"/>
      <c r="AH65" s="995"/>
      <c r="AI65" s="995"/>
      <c r="AJ65" s="995"/>
      <c r="AK65" s="1014"/>
      <c r="AL65" s="986"/>
      <c r="AM65" s="986"/>
      <c r="AN65" s="986"/>
      <c r="AO65" s="986"/>
      <c r="AP65" s="986"/>
      <c r="AQ65" s="986"/>
      <c r="AR65" s="986"/>
      <c r="AS65" s="986"/>
      <c r="AT65" s="986"/>
      <c r="AU65" s="986"/>
      <c r="AV65" s="986"/>
      <c r="AW65" s="986"/>
      <c r="AX65" s="986"/>
      <c r="AY65" s="986"/>
    </row>
    <row r="66" spans="2:51" s="987" customFormat="1" ht="18.75" customHeight="1">
      <c r="B66" s="2939" t="s">
        <v>1248</v>
      </c>
      <c r="C66" s="2940"/>
      <c r="D66" s="2940"/>
      <c r="E66" s="2940"/>
      <c r="F66" s="2941"/>
      <c r="G66" s="2980"/>
      <c r="H66" s="2981"/>
      <c r="I66" s="2931"/>
      <c r="J66" s="2931"/>
      <c r="K66" s="2931"/>
      <c r="L66" s="2931"/>
      <c r="M66" s="2931"/>
      <c r="N66" s="2931"/>
      <c r="O66" s="2931"/>
      <c r="P66" s="2931"/>
      <c r="Q66" s="2931"/>
      <c r="R66" s="2931"/>
      <c r="S66" s="2931"/>
      <c r="T66" s="2931"/>
      <c r="U66" s="2931"/>
      <c r="V66" s="2931"/>
      <c r="W66" s="2931"/>
      <c r="X66" s="2931"/>
      <c r="Y66" s="2931"/>
      <c r="Z66" s="2931"/>
      <c r="AA66" s="2931"/>
      <c r="AB66" s="2931"/>
      <c r="AC66" s="2931"/>
      <c r="AD66" s="2931"/>
      <c r="AE66" s="2931"/>
      <c r="AF66" s="2931"/>
      <c r="AG66" s="2931"/>
      <c r="AH66" s="2931"/>
      <c r="AI66" s="2931"/>
      <c r="AJ66" s="2931"/>
      <c r="AK66" s="2932"/>
      <c r="AL66" s="986"/>
      <c r="AM66" s="986"/>
      <c r="AN66" s="986"/>
      <c r="AO66" s="986"/>
      <c r="AP66" s="986"/>
      <c r="AQ66" s="986"/>
      <c r="AR66" s="986"/>
      <c r="AS66" s="986"/>
      <c r="AT66" s="986"/>
      <c r="AU66" s="986"/>
      <c r="AV66" s="986"/>
      <c r="AW66" s="986"/>
      <c r="AX66" s="986"/>
      <c r="AY66" s="986"/>
    </row>
    <row r="67" spans="2:51" s="987" customFormat="1" ht="18.75" customHeight="1">
      <c r="B67" s="2942"/>
      <c r="C67" s="2943"/>
      <c r="D67" s="2943"/>
      <c r="E67" s="2943"/>
      <c r="F67" s="2944"/>
      <c r="G67" s="2930"/>
      <c r="H67" s="2931"/>
      <c r="I67" s="2931"/>
      <c r="J67" s="2931"/>
      <c r="K67" s="2931"/>
      <c r="L67" s="2931"/>
      <c r="M67" s="2931"/>
      <c r="N67" s="2931"/>
      <c r="O67" s="2931"/>
      <c r="P67" s="2931"/>
      <c r="Q67" s="2931"/>
      <c r="R67" s="2931"/>
      <c r="S67" s="2931"/>
      <c r="T67" s="2931"/>
      <c r="U67" s="2931"/>
      <c r="V67" s="2931"/>
      <c r="W67" s="2931"/>
      <c r="X67" s="2931"/>
      <c r="Y67" s="2931"/>
      <c r="Z67" s="2931"/>
      <c r="AA67" s="2931"/>
      <c r="AB67" s="2931"/>
      <c r="AC67" s="2931"/>
      <c r="AD67" s="2931"/>
      <c r="AE67" s="2931"/>
      <c r="AF67" s="2931"/>
      <c r="AG67" s="2931"/>
      <c r="AH67" s="2931"/>
      <c r="AI67" s="2931"/>
      <c r="AJ67" s="2931"/>
      <c r="AK67" s="2932"/>
      <c r="AL67" s="986"/>
      <c r="AM67" s="986"/>
      <c r="AN67" s="986"/>
      <c r="AO67" s="986"/>
      <c r="AP67" s="986"/>
      <c r="AQ67" s="986"/>
      <c r="AR67" s="986"/>
      <c r="AS67" s="986"/>
      <c r="AT67" s="986"/>
      <c r="AU67" s="986"/>
      <c r="AV67" s="986"/>
      <c r="AW67" s="986"/>
      <c r="AX67" s="986"/>
      <c r="AY67" s="986"/>
    </row>
    <row r="68" spans="2:51" s="987" customFormat="1" ht="18.75" customHeight="1">
      <c r="B68" s="2945"/>
      <c r="C68" s="2946"/>
      <c r="D68" s="2946"/>
      <c r="E68" s="2946"/>
      <c r="F68" s="2947"/>
      <c r="G68" s="2933"/>
      <c r="H68" s="2934"/>
      <c r="I68" s="2934"/>
      <c r="J68" s="2934"/>
      <c r="K68" s="2934"/>
      <c r="L68" s="2934"/>
      <c r="M68" s="2934"/>
      <c r="N68" s="2934"/>
      <c r="O68" s="2934"/>
      <c r="P68" s="2934"/>
      <c r="Q68" s="2934"/>
      <c r="R68" s="2934"/>
      <c r="S68" s="2934"/>
      <c r="T68" s="2934"/>
      <c r="U68" s="2934"/>
      <c r="V68" s="2934"/>
      <c r="W68" s="2934"/>
      <c r="X68" s="2934"/>
      <c r="Y68" s="2934"/>
      <c r="Z68" s="2934"/>
      <c r="AA68" s="2934"/>
      <c r="AB68" s="2934"/>
      <c r="AC68" s="2934"/>
      <c r="AD68" s="2934"/>
      <c r="AE68" s="2934"/>
      <c r="AF68" s="2934"/>
      <c r="AG68" s="2934"/>
      <c r="AH68" s="2934"/>
      <c r="AI68" s="2934"/>
      <c r="AJ68" s="2934"/>
      <c r="AK68" s="2982"/>
      <c r="AL68" s="986"/>
      <c r="AM68" s="986"/>
      <c r="AN68" s="986"/>
      <c r="AO68" s="986"/>
      <c r="AP68" s="986"/>
      <c r="AQ68" s="986"/>
      <c r="AR68" s="986"/>
      <c r="AS68" s="986"/>
      <c r="AT68" s="986"/>
      <c r="AU68" s="986"/>
      <c r="AV68" s="986"/>
      <c r="AW68" s="986"/>
      <c r="AX68" s="986"/>
      <c r="AY68" s="986"/>
    </row>
    <row r="69" spans="2:51" s="987" customFormat="1" ht="15" customHeight="1">
      <c r="B69" s="1020"/>
      <c r="C69" s="1020"/>
      <c r="D69" s="1020"/>
      <c r="E69" s="1020"/>
      <c r="F69" s="1020"/>
      <c r="G69" s="1020"/>
      <c r="H69" s="1020"/>
      <c r="I69" s="1020"/>
      <c r="J69" s="1020"/>
      <c r="K69" s="1020"/>
      <c r="L69" s="1020"/>
      <c r="M69" s="1020"/>
      <c r="N69" s="1020"/>
      <c r="O69" s="1020"/>
      <c r="P69" s="1020"/>
      <c r="Q69" s="1020"/>
      <c r="R69" s="1020"/>
      <c r="S69" s="1020"/>
      <c r="T69" s="1020"/>
      <c r="U69" s="1020"/>
      <c r="V69" s="1020"/>
      <c r="W69" s="1020"/>
      <c r="X69" s="1020"/>
      <c r="Y69" s="1020"/>
      <c r="Z69" s="1020"/>
      <c r="AA69" s="1020"/>
      <c r="AB69" s="1020"/>
      <c r="AC69" s="1020"/>
      <c r="AD69" s="1020"/>
      <c r="AE69" s="1020"/>
      <c r="AF69" s="1020"/>
      <c r="AG69" s="1020"/>
      <c r="AH69" s="1020"/>
      <c r="AI69" s="1020"/>
      <c r="AJ69" s="1020"/>
      <c r="AK69" s="986"/>
      <c r="AL69" s="986"/>
      <c r="AM69" s="986"/>
      <c r="AN69" s="986"/>
      <c r="AO69" s="986"/>
      <c r="AP69" s="986"/>
      <c r="AQ69" s="986"/>
      <c r="AR69" s="986"/>
      <c r="AS69" s="986"/>
      <c r="AT69" s="986"/>
      <c r="AU69" s="986"/>
      <c r="AV69" s="986"/>
      <c r="AW69" s="986"/>
      <c r="AX69" s="986"/>
      <c r="AY69" s="986"/>
    </row>
    <row r="70" spans="2:51" s="987" customFormat="1" ht="18.75" customHeight="1">
      <c r="B70" s="1003" t="s">
        <v>1249</v>
      </c>
      <c r="C70" s="986"/>
      <c r="D70" s="986"/>
      <c r="E70" s="986"/>
      <c r="F70" s="986"/>
      <c r="H70" s="986"/>
      <c r="I70" s="986"/>
      <c r="J70" s="986"/>
      <c r="K70" s="986"/>
      <c r="L70" s="986"/>
      <c r="M70" s="986"/>
      <c r="N70" s="986"/>
      <c r="O70" s="986"/>
      <c r="P70" s="986"/>
      <c r="Q70" s="986"/>
      <c r="R70" s="986"/>
      <c r="S70" s="986"/>
      <c r="T70" s="986"/>
      <c r="U70" s="986"/>
      <c r="V70" s="986"/>
      <c r="W70" s="986"/>
      <c r="X70" s="986"/>
      <c r="Y70" s="986"/>
      <c r="Z70" s="986"/>
      <c r="AA70" s="986"/>
      <c r="AB70" s="986"/>
      <c r="AC70" s="986"/>
      <c r="AD70" s="986"/>
      <c r="AE70" s="986"/>
      <c r="AF70" s="986"/>
      <c r="AG70" s="986"/>
      <c r="AH70" s="986"/>
      <c r="AI70" s="986"/>
      <c r="AJ70" s="986"/>
      <c r="AK70" s="986"/>
      <c r="AL70" s="986"/>
      <c r="AM70" s="986"/>
      <c r="AN70" s="986"/>
      <c r="AO70" s="986"/>
      <c r="AP70" s="986"/>
      <c r="AQ70" s="986"/>
      <c r="AR70" s="986"/>
      <c r="AS70" s="986"/>
      <c r="AT70" s="986"/>
      <c r="AU70" s="986"/>
      <c r="AV70" s="986"/>
      <c r="AW70" s="986"/>
      <c r="AX70" s="986"/>
      <c r="AY70" s="986"/>
    </row>
    <row r="71" spans="2:51" s="987" customFormat="1" ht="27" customHeight="1">
      <c r="B71" s="2938" t="s">
        <v>1250</v>
      </c>
      <c r="C71" s="2938"/>
      <c r="D71" s="2938"/>
      <c r="E71" s="2938"/>
      <c r="F71" s="2938"/>
      <c r="G71" s="2938"/>
      <c r="H71" s="2938"/>
      <c r="I71" s="2938"/>
      <c r="J71" s="2938"/>
      <c r="K71" s="2938"/>
      <c r="L71" s="2938"/>
      <c r="M71" s="2938"/>
      <c r="N71" s="2938"/>
      <c r="O71" s="2938"/>
      <c r="P71" s="2938"/>
      <c r="Q71" s="2938"/>
      <c r="R71" s="2938"/>
      <c r="S71" s="2938"/>
      <c r="T71" s="2938"/>
      <c r="U71" s="2938"/>
      <c r="V71" s="2938"/>
      <c r="W71" s="2938"/>
      <c r="X71" s="2938"/>
      <c r="Y71" s="2938"/>
      <c r="Z71" s="2938"/>
      <c r="AA71" s="2938"/>
      <c r="AB71" s="2938"/>
      <c r="AC71" s="2938"/>
      <c r="AD71" s="2938"/>
      <c r="AE71" s="2938"/>
      <c r="AF71" s="2938"/>
      <c r="AG71" s="2938"/>
      <c r="AH71" s="2938"/>
      <c r="AI71" s="2938"/>
      <c r="AJ71" s="2938"/>
      <c r="AK71" s="986"/>
      <c r="AL71" s="986"/>
      <c r="AM71" s="986"/>
      <c r="AN71" s="986"/>
      <c r="AO71" s="986"/>
      <c r="AP71" s="986"/>
      <c r="AQ71" s="986"/>
      <c r="AR71" s="986"/>
      <c r="AS71" s="986"/>
      <c r="AT71" s="986"/>
      <c r="AU71" s="986"/>
      <c r="AV71" s="986"/>
      <c r="AW71" s="986"/>
      <c r="AX71" s="986"/>
      <c r="AY71" s="986"/>
    </row>
    <row r="72" spans="2:51" s="987" customFormat="1" ht="18.75" customHeight="1">
      <c r="B72" s="1012" t="s">
        <v>1251</v>
      </c>
      <c r="C72" s="986"/>
      <c r="D72" s="986"/>
      <c r="E72" s="986"/>
      <c r="F72" s="986"/>
      <c r="G72" s="986"/>
      <c r="H72" s="986"/>
      <c r="I72" s="986"/>
      <c r="J72" s="986" t="s">
        <v>1252</v>
      </c>
      <c r="K72" s="986"/>
      <c r="L72" s="986"/>
      <c r="M72" s="986"/>
      <c r="N72" s="986"/>
      <c r="O72" s="986"/>
      <c r="P72" s="986"/>
      <c r="Q72" s="986" t="s">
        <v>1253</v>
      </c>
      <c r="T72" s="986"/>
      <c r="U72" s="986"/>
      <c r="V72" s="986"/>
      <c r="W72" s="986"/>
      <c r="AB72" s="986"/>
      <c r="AE72" s="986"/>
      <c r="AF72" s="986"/>
      <c r="AG72" s="986"/>
      <c r="AH72" s="986"/>
      <c r="AI72" s="986"/>
      <c r="AJ72" s="986"/>
      <c r="AK72" s="986"/>
      <c r="AL72" s="986"/>
      <c r="AM72" s="986"/>
      <c r="AN72" s="986"/>
      <c r="AO72" s="986"/>
      <c r="AP72" s="986"/>
      <c r="AQ72" s="986"/>
      <c r="AR72" s="986"/>
      <c r="AS72" s="986"/>
      <c r="AT72" s="986"/>
      <c r="AU72" s="986"/>
      <c r="AV72" s="986"/>
      <c r="AW72" s="986"/>
      <c r="AX72" s="986"/>
      <c r="AY72" s="986"/>
    </row>
    <row r="73" spans="2:51" s="987" customFormat="1" ht="18.75" customHeight="1">
      <c r="B73" s="2914" t="s">
        <v>1254</v>
      </c>
      <c r="C73" s="2914"/>
      <c r="D73" s="2914"/>
      <c r="E73" s="2914"/>
      <c r="F73" s="1015"/>
      <c r="G73" s="995" t="s">
        <v>1255</v>
      </c>
      <c r="H73" s="995"/>
      <c r="I73" s="995"/>
      <c r="J73" s="995" t="s">
        <v>1256</v>
      </c>
      <c r="K73" s="1006"/>
      <c r="L73" s="995"/>
      <c r="M73" s="995"/>
      <c r="N73" s="995" t="s">
        <v>1257</v>
      </c>
      <c r="O73" s="995"/>
      <c r="P73" s="995"/>
      <c r="Q73" s="995"/>
      <c r="R73" s="995" t="s">
        <v>1258</v>
      </c>
      <c r="S73" s="995"/>
      <c r="T73" s="995"/>
      <c r="U73" s="995"/>
      <c r="V73" s="995" t="s">
        <v>1259</v>
      </c>
      <c r="W73" s="995"/>
      <c r="X73" s="1017"/>
      <c r="Y73" s="2916"/>
      <c r="Z73" s="2916"/>
      <c r="AA73" s="2916"/>
      <c r="AB73" s="2916"/>
      <c r="AC73" s="2916"/>
      <c r="AD73" s="2916"/>
      <c r="AE73" s="2916"/>
      <c r="AF73" s="2916"/>
      <c r="AG73" s="2916"/>
      <c r="AH73" s="2916"/>
      <c r="AI73" s="2916"/>
      <c r="AJ73" s="2916"/>
      <c r="AK73" s="1014" t="s">
        <v>1177</v>
      </c>
      <c r="AL73" s="986"/>
      <c r="AM73" s="986"/>
      <c r="AN73" s="986"/>
      <c r="AO73" s="986"/>
      <c r="AP73" s="986"/>
      <c r="AQ73" s="986"/>
      <c r="AR73" s="986"/>
      <c r="AS73" s="986"/>
      <c r="AT73" s="986"/>
      <c r="AU73" s="986"/>
      <c r="AV73" s="986"/>
      <c r="AW73" s="986"/>
      <c r="AX73" s="986"/>
      <c r="AY73" s="986"/>
    </row>
    <row r="74" spans="2:51" s="987" customFormat="1" ht="18.75" customHeight="1">
      <c r="B74" s="2914" t="s">
        <v>1260</v>
      </c>
      <c r="C74" s="2914"/>
      <c r="D74" s="2914"/>
      <c r="E74" s="2914"/>
      <c r="F74" s="1015"/>
      <c r="G74" s="995" t="s">
        <v>1261</v>
      </c>
      <c r="H74" s="995"/>
      <c r="I74" s="995"/>
      <c r="J74" s="995" t="s">
        <v>1262</v>
      </c>
      <c r="K74" s="995"/>
      <c r="O74" s="995"/>
      <c r="P74" s="995" t="s">
        <v>1263</v>
      </c>
      <c r="Q74" s="995"/>
      <c r="R74" s="995"/>
      <c r="S74" s="995" t="s">
        <v>1259</v>
      </c>
      <c r="T74" s="995"/>
      <c r="U74" s="995"/>
      <c r="V74" s="995"/>
      <c r="W74" s="995"/>
      <c r="X74" s="995"/>
      <c r="Y74" s="995"/>
      <c r="Z74" s="995"/>
      <c r="AA74" s="995"/>
      <c r="AB74" s="995"/>
      <c r="AC74" s="995"/>
      <c r="AD74" s="995"/>
      <c r="AE74" s="995"/>
      <c r="AF74" s="995"/>
      <c r="AG74" s="995"/>
      <c r="AH74" s="995"/>
      <c r="AI74" s="995"/>
      <c r="AJ74" s="995"/>
      <c r="AK74" s="1014" t="s">
        <v>1177</v>
      </c>
      <c r="AL74" s="986"/>
      <c r="AM74" s="986"/>
      <c r="AN74" s="986"/>
      <c r="AO74" s="986"/>
      <c r="AP74" s="986"/>
      <c r="AQ74" s="986"/>
      <c r="AR74" s="986"/>
      <c r="AS74" s="986"/>
      <c r="AT74" s="986"/>
      <c r="AU74" s="986"/>
      <c r="AV74" s="986"/>
      <c r="AW74" s="986"/>
      <c r="AX74" s="986"/>
      <c r="AY74" s="986"/>
    </row>
    <row r="75" spans="2:51" s="987" customFormat="1" ht="18.75" customHeight="1">
      <c r="B75" s="2910" t="s">
        <v>1264</v>
      </c>
      <c r="C75" s="2911"/>
      <c r="D75" s="2911"/>
      <c r="E75" s="2912"/>
      <c r="F75" s="2910" t="s">
        <v>882</v>
      </c>
      <c r="G75" s="2912"/>
      <c r="H75" s="2964"/>
      <c r="I75" s="2965"/>
      <c r="J75" s="2965"/>
      <c r="K75" s="2965"/>
      <c r="L75" s="2965"/>
      <c r="M75" s="2965"/>
      <c r="N75" s="2965"/>
      <c r="O75" s="2965"/>
      <c r="P75" s="2965"/>
      <c r="Q75" s="2966"/>
      <c r="R75" s="2904" t="s">
        <v>1265</v>
      </c>
      <c r="S75" s="2906"/>
      <c r="T75" s="2964"/>
      <c r="U75" s="2965"/>
      <c r="V75" s="2965"/>
      <c r="W75" s="2966"/>
      <c r="X75" s="2904" t="s">
        <v>1165</v>
      </c>
      <c r="Y75" s="2906"/>
      <c r="Z75" s="2988"/>
      <c r="AA75" s="2989"/>
      <c r="AB75" s="2989"/>
      <c r="AC75" s="2989"/>
      <c r="AD75" s="2989"/>
      <c r="AE75" s="2989"/>
      <c r="AF75" s="2989"/>
      <c r="AG75" s="2989"/>
      <c r="AH75" s="2989"/>
      <c r="AI75" s="2989"/>
      <c r="AJ75" s="2989"/>
      <c r="AK75" s="2990"/>
      <c r="AL75" s="986"/>
      <c r="AM75" s="986"/>
      <c r="AN75" s="986"/>
      <c r="AO75" s="986"/>
      <c r="AP75" s="986"/>
      <c r="AQ75" s="986"/>
      <c r="AR75" s="986"/>
      <c r="AS75" s="986"/>
      <c r="AT75" s="986"/>
      <c r="AU75" s="986"/>
      <c r="AV75" s="986"/>
      <c r="AW75" s="986"/>
      <c r="AX75" s="986"/>
      <c r="AY75" s="986"/>
    </row>
    <row r="76" spans="2:51" s="987" customFormat="1" ht="18.75" customHeight="1">
      <c r="B76" s="2939" t="s">
        <v>1266</v>
      </c>
      <c r="C76" s="2940"/>
      <c r="D76" s="2940"/>
      <c r="E76" s="2940"/>
      <c r="F76" s="2940"/>
      <c r="G76" s="2940"/>
      <c r="H76" s="2980"/>
      <c r="I76" s="2981"/>
      <c r="J76" s="2981"/>
      <c r="K76" s="2981"/>
      <c r="L76" s="2981"/>
      <c r="M76" s="2981"/>
      <c r="N76" s="2981"/>
      <c r="O76" s="2981"/>
      <c r="P76" s="2981"/>
      <c r="Q76" s="2981"/>
      <c r="R76" s="2981"/>
      <c r="S76" s="2981"/>
      <c r="T76" s="2981"/>
      <c r="U76" s="2981"/>
      <c r="V76" s="2981"/>
      <c r="W76" s="2981"/>
      <c r="X76" s="2981"/>
      <c r="Y76" s="2981"/>
      <c r="Z76" s="2981"/>
      <c r="AA76" s="2981"/>
      <c r="AB76" s="2981"/>
      <c r="AC76" s="2981"/>
      <c r="AD76" s="2981"/>
      <c r="AE76" s="2981"/>
      <c r="AF76" s="2981"/>
      <c r="AG76" s="2981"/>
      <c r="AH76" s="2981"/>
      <c r="AI76" s="2981"/>
      <c r="AJ76" s="2981"/>
      <c r="AK76" s="2991"/>
      <c r="AL76" s="986"/>
      <c r="AM76" s="986"/>
      <c r="AN76" s="986"/>
      <c r="AO76" s="986"/>
      <c r="AP76" s="986"/>
      <c r="AQ76" s="986"/>
      <c r="AR76" s="986"/>
      <c r="AS76" s="986"/>
      <c r="AT76" s="986"/>
      <c r="AU76" s="986"/>
      <c r="AV76" s="986"/>
      <c r="AW76" s="986"/>
      <c r="AX76" s="986"/>
      <c r="AY76" s="986"/>
    </row>
    <row r="77" spans="2:51" s="987" customFormat="1" ht="18.75" customHeight="1">
      <c r="B77" s="2942"/>
      <c r="C77" s="2943"/>
      <c r="D77" s="2943"/>
      <c r="E77" s="2943"/>
      <c r="F77" s="2943"/>
      <c r="G77" s="2943"/>
      <c r="H77" s="2930"/>
      <c r="I77" s="2931"/>
      <c r="J77" s="2931"/>
      <c r="K77" s="2931"/>
      <c r="L77" s="2931"/>
      <c r="M77" s="2931"/>
      <c r="N77" s="2931"/>
      <c r="O77" s="2931"/>
      <c r="P77" s="2931"/>
      <c r="Q77" s="2931"/>
      <c r="R77" s="2931"/>
      <c r="S77" s="2931"/>
      <c r="T77" s="2931"/>
      <c r="U77" s="2931"/>
      <c r="V77" s="2931"/>
      <c r="W77" s="2931"/>
      <c r="X77" s="2931"/>
      <c r="Y77" s="2931"/>
      <c r="Z77" s="2931"/>
      <c r="AA77" s="2931"/>
      <c r="AB77" s="2931"/>
      <c r="AC77" s="2931"/>
      <c r="AD77" s="2931"/>
      <c r="AE77" s="2931"/>
      <c r="AF77" s="2931"/>
      <c r="AG77" s="2931"/>
      <c r="AH77" s="2931"/>
      <c r="AI77" s="2931"/>
      <c r="AJ77" s="2931"/>
      <c r="AK77" s="2932"/>
      <c r="AL77" s="986"/>
      <c r="AM77" s="986"/>
      <c r="AN77" s="986"/>
      <c r="AO77" s="986"/>
      <c r="AP77" s="986"/>
      <c r="AQ77" s="986"/>
      <c r="AR77" s="986"/>
      <c r="AS77" s="986"/>
      <c r="AT77" s="986"/>
      <c r="AU77" s="986"/>
      <c r="AV77" s="986"/>
      <c r="AW77" s="986"/>
      <c r="AX77" s="986"/>
      <c r="AY77" s="986"/>
    </row>
    <row r="78" spans="2:51" s="987" customFormat="1" ht="18.75" customHeight="1">
      <c r="B78" s="2945"/>
      <c r="C78" s="2946"/>
      <c r="D78" s="2946"/>
      <c r="E78" s="2946"/>
      <c r="F78" s="2946"/>
      <c r="G78" s="2946"/>
      <c r="H78" s="2933"/>
      <c r="I78" s="2934"/>
      <c r="J78" s="2934"/>
      <c r="K78" s="2934"/>
      <c r="L78" s="2934"/>
      <c r="M78" s="2934"/>
      <c r="N78" s="2934"/>
      <c r="O78" s="2934"/>
      <c r="P78" s="2934"/>
      <c r="Q78" s="2934"/>
      <c r="R78" s="2934"/>
      <c r="S78" s="2934"/>
      <c r="T78" s="2934"/>
      <c r="U78" s="2934"/>
      <c r="V78" s="2934"/>
      <c r="W78" s="2934"/>
      <c r="X78" s="2934"/>
      <c r="Y78" s="2934"/>
      <c r="Z78" s="2934"/>
      <c r="AA78" s="2934"/>
      <c r="AB78" s="2934"/>
      <c r="AC78" s="2934"/>
      <c r="AD78" s="2934"/>
      <c r="AE78" s="2934"/>
      <c r="AF78" s="2934"/>
      <c r="AG78" s="2934"/>
      <c r="AH78" s="2934"/>
      <c r="AI78" s="2934"/>
      <c r="AJ78" s="2934"/>
      <c r="AK78" s="2982"/>
      <c r="AL78" s="986"/>
      <c r="AM78" s="986"/>
      <c r="AN78" s="986"/>
      <c r="AO78" s="986"/>
      <c r="AP78" s="986"/>
      <c r="AQ78" s="986"/>
      <c r="AR78" s="986"/>
      <c r="AS78" s="986"/>
      <c r="AT78" s="986"/>
      <c r="AU78" s="986"/>
      <c r="AV78" s="986"/>
      <c r="AW78" s="986"/>
      <c r="AX78" s="986"/>
      <c r="AY78" s="986"/>
    </row>
    <row r="79" spans="2:51" s="987" customFormat="1" ht="14.25" customHeight="1">
      <c r="B79" s="1020"/>
      <c r="C79" s="1020"/>
      <c r="D79" s="1020"/>
      <c r="E79" s="1020"/>
      <c r="F79" s="1020"/>
      <c r="G79" s="1020"/>
      <c r="H79" s="1020"/>
      <c r="I79" s="1020"/>
      <c r="J79" s="1020"/>
      <c r="K79" s="1020"/>
      <c r="L79" s="1020"/>
      <c r="M79" s="1020"/>
      <c r="N79" s="1020"/>
      <c r="O79" s="1020"/>
      <c r="P79" s="1020"/>
      <c r="Q79" s="1020"/>
      <c r="R79" s="1020"/>
      <c r="S79" s="1020"/>
      <c r="T79" s="1020"/>
      <c r="U79" s="1020"/>
      <c r="V79" s="1020"/>
      <c r="W79" s="1020"/>
      <c r="X79" s="1020"/>
      <c r="Y79" s="1020"/>
      <c r="Z79" s="1020"/>
      <c r="AA79" s="1020"/>
      <c r="AB79" s="1020"/>
      <c r="AC79" s="1020"/>
      <c r="AD79" s="1020"/>
      <c r="AE79" s="1020"/>
      <c r="AF79" s="1020"/>
      <c r="AG79" s="1020"/>
      <c r="AH79" s="1020"/>
      <c r="AI79" s="1020"/>
      <c r="AJ79" s="1020"/>
      <c r="AK79" s="986"/>
      <c r="AL79" s="986"/>
      <c r="AM79" s="986"/>
      <c r="AN79" s="986"/>
      <c r="AO79" s="986"/>
      <c r="AP79" s="986"/>
      <c r="AQ79" s="986"/>
      <c r="AR79" s="986"/>
      <c r="AS79" s="986"/>
      <c r="AT79" s="986"/>
      <c r="AU79" s="986"/>
      <c r="AV79" s="986"/>
      <c r="AW79" s="986"/>
      <c r="AX79" s="986"/>
      <c r="AY79" s="986"/>
    </row>
    <row r="80" spans="2:51" s="987" customFormat="1" ht="18.75" customHeight="1">
      <c r="B80" s="1012" t="s">
        <v>1267</v>
      </c>
      <c r="C80" s="986"/>
      <c r="D80" s="986"/>
      <c r="E80" s="986"/>
      <c r="F80" s="986"/>
      <c r="G80" s="986"/>
      <c r="H80" s="986"/>
      <c r="I80" s="986"/>
      <c r="J80" s="986" t="s">
        <v>1252</v>
      </c>
      <c r="K80" s="986"/>
      <c r="L80" s="986"/>
      <c r="M80" s="986"/>
      <c r="N80" s="986"/>
      <c r="O80" s="986"/>
      <c r="P80" s="986"/>
      <c r="Q80" s="986" t="s">
        <v>1197</v>
      </c>
      <c r="R80" s="986"/>
      <c r="T80" s="986"/>
      <c r="U80" s="986"/>
      <c r="V80" s="986"/>
      <c r="W80" s="986"/>
      <c r="X80" s="986"/>
      <c r="Y80" s="986"/>
      <c r="Z80" s="986"/>
      <c r="AK80" s="986"/>
      <c r="AL80" s="986"/>
      <c r="AM80" s="986"/>
      <c r="AN80" s="986"/>
      <c r="AO80" s="986"/>
      <c r="AP80" s="986"/>
      <c r="AQ80" s="986"/>
      <c r="AR80" s="986"/>
      <c r="AS80" s="986"/>
      <c r="AT80" s="986"/>
      <c r="AU80" s="986"/>
      <c r="AV80" s="986"/>
      <c r="AW80" s="986"/>
      <c r="AX80" s="986"/>
      <c r="AY80" s="986"/>
    </row>
    <row r="81" spans="2:51" s="987" customFormat="1" ht="18.75" customHeight="1">
      <c r="B81" s="2939" t="s">
        <v>1268</v>
      </c>
      <c r="C81" s="2940"/>
      <c r="D81" s="2940"/>
      <c r="E81" s="1015"/>
      <c r="F81" s="995" t="s">
        <v>1162</v>
      </c>
      <c r="G81" s="1006"/>
      <c r="H81" s="995"/>
      <c r="I81" s="995" t="s">
        <v>1269</v>
      </c>
      <c r="J81" s="995"/>
      <c r="K81" s="995"/>
      <c r="L81" s="995"/>
      <c r="M81" s="995"/>
      <c r="N81" s="995"/>
      <c r="O81" s="995"/>
      <c r="P81" s="995"/>
      <c r="Q81" s="995"/>
      <c r="R81" s="995"/>
      <c r="S81" s="995" t="s">
        <v>1270</v>
      </c>
      <c r="T81" s="995"/>
      <c r="U81" s="1006"/>
      <c r="V81" s="995"/>
      <c r="W81" s="995"/>
      <c r="X81" s="995"/>
      <c r="Y81" s="995"/>
      <c r="Z81" s="995" t="s">
        <v>1185</v>
      </c>
      <c r="AA81" s="995"/>
      <c r="AB81" s="995"/>
      <c r="AC81" s="995"/>
      <c r="AD81" s="995"/>
      <c r="AE81" s="995"/>
      <c r="AF81" s="995"/>
      <c r="AG81" s="995"/>
      <c r="AH81" s="995"/>
      <c r="AI81" s="995"/>
      <c r="AJ81" s="995"/>
      <c r="AK81" s="1014"/>
      <c r="AL81" s="986"/>
      <c r="AM81" s="986"/>
      <c r="AN81" s="986"/>
      <c r="AO81" s="986"/>
      <c r="AP81" s="986"/>
      <c r="AQ81" s="986"/>
      <c r="AR81" s="986"/>
      <c r="AS81" s="986"/>
      <c r="AT81" s="986"/>
      <c r="AU81" s="986"/>
      <c r="AV81" s="986"/>
      <c r="AW81" s="986"/>
      <c r="AX81" s="986"/>
    </row>
    <row r="82" spans="2:51" s="987" customFormat="1" ht="18.75" customHeight="1">
      <c r="B82" s="2942"/>
      <c r="C82" s="2943"/>
      <c r="D82" s="2943"/>
      <c r="E82" s="2910" t="s">
        <v>1271</v>
      </c>
      <c r="F82" s="2911"/>
      <c r="G82" s="2912"/>
      <c r="H82" s="2987"/>
      <c r="I82" s="2987"/>
      <c r="J82" s="2987"/>
      <c r="K82" s="2987"/>
      <c r="L82" s="2987"/>
      <c r="M82" s="2987"/>
      <c r="N82" s="2987"/>
      <c r="O82" s="2987"/>
      <c r="P82" s="2987"/>
      <c r="Q82" s="2910" t="s">
        <v>1272</v>
      </c>
      <c r="R82" s="2911"/>
      <c r="S82" s="2912"/>
      <c r="T82" s="2915"/>
      <c r="U82" s="2916"/>
      <c r="V82" s="2916"/>
      <c r="W82" s="2917"/>
      <c r="X82" s="2910" t="s">
        <v>1273</v>
      </c>
      <c r="Y82" s="2911"/>
      <c r="Z82" s="2911"/>
      <c r="AA82" s="2912"/>
      <c r="AB82" s="2915"/>
      <c r="AC82" s="2916"/>
      <c r="AD82" s="2916"/>
      <c r="AE82" s="2916"/>
      <c r="AF82" s="2916"/>
      <c r="AG82" s="2916"/>
      <c r="AH82" s="2916"/>
      <c r="AI82" s="2916"/>
      <c r="AJ82" s="2916"/>
      <c r="AK82" s="2917"/>
      <c r="AL82" s="986"/>
      <c r="AN82" s="986"/>
      <c r="AO82" s="986"/>
      <c r="AP82" s="986"/>
      <c r="AQ82" s="986"/>
      <c r="AR82" s="986"/>
      <c r="AS82" s="986"/>
      <c r="AT82" s="986"/>
      <c r="AU82" s="986"/>
      <c r="AV82" s="986"/>
      <c r="AW82" s="986"/>
    </row>
    <row r="83" spans="2:51" s="987" customFormat="1" ht="18.75" customHeight="1">
      <c r="B83" s="2942"/>
      <c r="C83" s="2943"/>
      <c r="D83" s="2943"/>
      <c r="E83" s="2910" t="s">
        <v>1271</v>
      </c>
      <c r="F83" s="2911"/>
      <c r="G83" s="2912"/>
      <c r="H83" s="2987"/>
      <c r="I83" s="2987"/>
      <c r="J83" s="2987"/>
      <c r="K83" s="2987"/>
      <c r="L83" s="2987"/>
      <c r="M83" s="2987"/>
      <c r="N83" s="2987"/>
      <c r="O83" s="2987"/>
      <c r="P83" s="2987"/>
      <c r="Q83" s="2910" t="s">
        <v>1272</v>
      </c>
      <c r="R83" s="2911"/>
      <c r="S83" s="2912"/>
      <c r="T83" s="2915"/>
      <c r="U83" s="2916"/>
      <c r="V83" s="2916"/>
      <c r="W83" s="2917"/>
      <c r="X83" s="2910" t="s">
        <v>1273</v>
      </c>
      <c r="Y83" s="2911"/>
      <c r="Z83" s="2911"/>
      <c r="AA83" s="2912"/>
      <c r="AB83" s="2915"/>
      <c r="AC83" s="2916"/>
      <c r="AD83" s="2916"/>
      <c r="AE83" s="2916"/>
      <c r="AF83" s="2916"/>
      <c r="AG83" s="2916"/>
      <c r="AH83" s="2916"/>
      <c r="AI83" s="2916"/>
      <c r="AJ83" s="2916"/>
      <c r="AK83" s="2917"/>
      <c r="AL83" s="986"/>
      <c r="AN83" s="986"/>
      <c r="AO83" s="986"/>
      <c r="AP83" s="986"/>
      <c r="AQ83" s="986"/>
      <c r="AR83" s="986"/>
      <c r="AS83" s="986"/>
      <c r="AT83" s="986"/>
      <c r="AU83" s="986"/>
      <c r="AV83" s="986"/>
      <c r="AW83" s="986"/>
    </row>
    <row r="84" spans="2:51" s="987" customFormat="1" ht="18.75" customHeight="1">
      <c r="B84" s="2942"/>
      <c r="C84" s="2943"/>
      <c r="D84" s="2943"/>
      <c r="E84" s="2910" t="s">
        <v>1271</v>
      </c>
      <c r="F84" s="2911"/>
      <c r="G84" s="2912"/>
      <c r="H84" s="2987"/>
      <c r="I84" s="2987"/>
      <c r="J84" s="2987"/>
      <c r="K84" s="2987"/>
      <c r="L84" s="2987"/>
      <c r="M84" s="2987"/>
      <c r="N84" s="2987"/>
      <c r="O84" s="2987"/>
      <c r="P84" s="2987"/>
      <c r="Q84" s="2910" t="s">
        <v>1272</v>
      </c>
      <c r="R84" s="2911"/>
      <c r="S84" s="2912"/>
      <c r="T84" s="2915"/>
      <c r="U84" s="2916"/>
      <c r="V84" s="2916"/>
      <c r="W84" s="2917"/>
      <c r="X84" s="2910" t="s">
        <v>1273</v>
      </c>
      <c r="Y84" s="2911"/>
      <c r="Z84" s="2911"/>
      <c r="AA84" s="2912"/>
      <c r="AB84" s="2915"/>
      <c r="AC84" s="2916"/>
      <c r="AD84" s="2916"/>
      <c r="AE84" s="2916"/>
      <c r="AF84" s="2916"/>
      <c r="AG84" s="2916"/>
      <c r="AH84" s="2916"/>
      <c r="AI84" s="2916"/>
      <c r="AJ84" s="2916"/>
      <c r="AK84" s="2917"/>
      <c r="AL84" s="986"/>
      <c r="AN84" s="986"/>
      <c r="AO84" s="986"/>
      <c r="AP84" s="986"/>
      <c r="AQ84" s="986"/>
      <c r="AR84" s="986"/>
      <c r="AS84" s="986"/>
      <c r="AT84" s="986"/>
      <c r="AU84" s="986"/>
      <c r="AV84" s="986"/>
      <c r="AW84" s="986"/>
    </row>
    <row r="85" spans="2:51" s="987" customFormat="1" ht="18.75" customHeight="1">
      <c r="B85" s="2945"/>
      <c r="C85" s="2946"/>
      <c r="D85" s="2946"/>
      <c r="E85" s="2910" t="s">
        <v>1271</v>
      </c>
      <c r="F85" s="2911"/>
      <c r="G85" s="2912"/>
      <c r="H85" s="2987"/>
      <c r="I85" s="2987"/>
      <c r="J85" s="2987"/>
      <c r="K85" s="2987"/>
      <c r="L85" s="2987"/>
      <c r="M85" s="2987"/>
      <c r="N85" s="2987"/>
      <c r="O85" s="2987"/>
      <c r="P85" s="2987"/>
      <c r="Q85" s="2910" t="s">
        <v>1272</v>
      </c>
      <c r="R85" s="2911"/>
      <c r="S85" s="2912"/>
      <c r="T85" s="2915"/>
      <c r="U85" s="2916"/>
      <c r="V85" s="2916"/>
      <c r="W85" s="2917"/>
      <c r="X85" s="2910" t="s">
        <v>1273</v>
      </c>
      <c r="Y85" s="2911"/>
      <c r="Z85" s="2911"/>
      <c r="AA85" s="2912"/>
      <c r="AB85" s="2915"/>
      <c r="AC85" s="2916"/>
      <c r="AD85" s="2916"/>
      <c r="AE85" s="2916"/>
      <c r="AF85" s="2916"/>
      <c r="AG85" s="2916"/>
      <c r="AH85" s="2916"/>
      <c r="AI85" s="2916"/>
      <c r="AJ85" s="2916"/>
      <c r="AK85" s="2917"/>
      <c r="AL85" s="986"/>
      <c r="AN85" s="986"/>
      <c r="AO85" s="986"/>
      <c r="AP85" s="986"/>
      <c r="AQ85" s="986"/>
      <c r="AR85" s="986"/>
      <c r="AS85" s="986"/>
      <c r="AT85" s="986"/>
      <c r="AU85" s="986"/>
      <c r="AV85" s="986"/>
      <c r="AW85" s="986"/>
    </row>
    <row r="86" spans="2:51" s="987" customFormat="1" ht="18.75" customHeight="1">
      <c r="B86" s="2939" t="s">
        <v>1274</v>
      </c>
      <c r="C86" s="2940"/>
      <c r="D86" s="2940"/>
      <c r="E86" s="2940"/>
      <c r="F86" s="2940"/>
      <c r="G86" s="2940"/>
      <c r="H86" s="2992"/>
      <c r="I86" s="2993"/>
      <c r="J86" s="2993"/>
      <c r="K86" s="2993"/>
      <c r="L86" s="2993"/>
      <c r="M86" s="2993"/>
      <c r="N86" s="2993"/>
      <c r="O86" s="2993"/>
      <c r="P86" s="2993"/>
      <c r="Q86" s="2993"/>
      <c r="R86" s="2993"/>
      <c r="S86" s="2993"/>
      <c r="T86" s="2993"/>
      <c r="U86" s="2993"/>
      <c r="V86" s="2993"/>
      <c r="W86" s="2993"/>
      <c r="X86" s="2993"/>
      <c r="Y86" s="2993"/>
      <c r="Z86" s="2993"/>
      <c r="AA86" s="2993"/>
      <c r="AB86" s="2993"/>
      <c r="AC86" s="2993"/>
      <c r="AD86" s="2993"/>
      <c r="AE86" s="2993"/>
      <c r="AF86" s="2993"/>
      <c r="AG86" s="2993"/>
      <c r="AH86" s="2993"/>
      <c r="AI86" s="2993"/>
      <c r="AJ86" s="2993"/>
      <c r="AK86" s="2994"/>
      <c r="AL86" s="986"/>
      <c r="AM86" s="986"/>
      <c r="AN86" s="986"/>
      <c r="AO86" s="986"/>
      <c r="AP86" s="986"/>
      <c r="AQ86" s="986"/>
      <c r="AR86" s="986"/>
      <c r="AS86" s="986"/>
      <c r="AT86" s="986"/>
      <c r="AU86" s="986"/>
      <c r="AV86" s="986"/>
      <c r="AW86" s="986"/>
      <c r="AX86" s="986"/>
      <c r="AY86" s="986"/>
    </row>
    <row r="87" spans="2:51" s="987" customFormat="1" ht="18.75" customHeight="1">
      <c r="B87" s="2945"/>
      <c r="C87" s="2946"/>
      <c r="D87" s="2946"/>
      <c r="E87" s="2946"/>
      <c r="F87" s="2946"/>
      <c r="G87" s="2946"/>
      <c r="H87" s="2995"/>
      <c r="I87" s="2996"/>
      <c r="J87" s="2996"/>
      <c r="K87" s="2996"/>
      <c r="L87" s="2996"/>
      <c r="M87" s="2996"/>
      <c r="N87" s="2996"/>
      <c r="O87" s="2996"/>
      <c r="P87" s="2996"/>
      <c r="Q87" s="2996"/>
      <c r="R87" s="2996"/>
      <c r="S87" s="2996"/>
      <c r="T87" s="2996"/>
      <c r="U87" s="2996"/>
      <c r="V87" s="2996"/>
      <c r="W87" s="2996"/>
      <c r="X87" s="2996"/>
      <c r="Y87" s="2996"/>
      <c r="Z87" s="2996"/>
      <c r="AA87" s="2996"/>
      <c r="AB87" s="2996"/>
      <c r="AC87" s="2996"/>
      <c r="AD87" s="2996"/>
      <c r="AE87" s="2996"/>
      <c r="AF87" s="2996"/>
      <c r="AG87" s="2996"/>
      <c r="AH87" s="2996"/>
      <c r="AI87" s="2996"/>
      <c r="AJ87" s="2996"/>
      <c r="AK87" s="2997"/>
      <c r="AL87" s="986"/>
      <c r="AM87" s="986"/>
      <c r="AN87" s="986"/>
      <c r="AO87" s="986"/>
      <c r="AP87" s="986"/>
      <c r="AQ87" s="986"/>
      <c r="AR87" s="986"/>
      <c r="AS87" s="986"/>
      <c r="AT87" s="986"/>
      <c r="AU87" s="986"/>
      <c r="AV87" s="986"/>
      <c r="AW87" s="986"/>
      <c r="AX87" s="986"/>
      <c r="AY87" s="986"/>
    </row>
    <row r="88" spans="2:51" s="987" customFormat="1" ht="18.75" customHeight="1">
      <c r="B88" s="2939" t="s">
        <v>1275</v>
      </c>
      <c r="C88" s="2940"/>
      <c r="D88" s="2940"/>
      <c r="E88" s="2940"/>
      <c r="F88" s="2940"/>
      <c r="G88" s="2940"/>
      <c r="H88" s="2992"/>
      <c r="I88" s="2993"/>
      <c r="J88" s="2993"/>
      <c r="K88" s="2993"/>
      <c r="L88" s="2993"/>
      <c r="M88" s="2993"/>
      <c r="N88" s="2993"/>
      <c r="O88" s="2993"/>
      <c r="P88" s="2993"/>
      <c r="Q88" s="2993"/>
      <c r="R88" s="2993"/>
      <c r="S88" s="2993"/>
      <c r="T88" s="2993"/>
      <c r="U88" s="2993"/>
      <c r="V88" s="2993"/>
      <c r="W88" s="2993"/>
      <c r="X88" s="2993"/>
      <c r="Y88" s="2993"/>
      <c r="Z88" s="2993"/>
      <c r="AA88" s="2993"/>
      <c r="AB88" s="2993"/>
      <c r="AC88" s="2993"/>
      <c r="AD88" s="2993"/>
      <c r="AE88" s="2993"/>
      <c r="AF88" s="2993"/>
      <c r="AG88" s="2993"/>
      <c r="AH88" s="2993"/>
      <c r="AI88" s="2993"/>
      <c r="AJ88" s="2993"/>
      <c r="AK88" s="2994"/>
      <c r="AL88" s="986"/>
      <c r="AM88" s="986"/>
      <c r="AN88" s="986"/>
      <c r="AO88" s="986"/>
      <c r="AP88" s="986"/>
      <c r="AQ88" s="986"/>
      <c r="AR88" s="986"/>
      <c r="AS88" s="986"/>
      <c r="AT88" s="986"/>
      <c r="AU88" s="986"/>
      <c r="AV88" s="986"/>
      <c r="AW88" s="986"/>
      <c r="AX88" s="986"/>
      <c r="AY88" s="986"/>
    </row>
    <row r="89" spans="2:51" s="987" customFormat="1" ht="18.75" customHeight="1">
      <c r="B89" s="2945"/>
      <c r="C89" s="2946"/>
      <c r="D89" s="2946"/>
      <c r="E89" s="2946"/>
      <c r="F89" s="2946"/>
      <c r="G89" s="2946"/>
      <c r="H89" s="2995"/>
      <c r="I89" s="2996"/>
      <c r="J89" s="2996"/>
      <c r="K89" s="2996"/>
      <c r="L89" s="2996"/>
      <c r="M89" s="2996"/>
      <c r="N89" s="2996"/>
      <c r="O89" s="2996"/>
      <c r="P89" s="2996"/>
      <c r="Q89" s="2996"/>
      <c r="R89" s="2996"/>
      <c r="S89" s="2996"/>
      <c r="T89" s="2996"/>
      <c r="U89" s="2996"/>
      <c r="V89" s="2996"/>
      <c r="W89" s="2996"/>
      <c r="X89" s="2996"/>
      <c r="Y89" s="2996"/>
      <c r="Z89" s="2996"/>
      <c r="AA89" s="2996"/>
      <c r="AB89" s="2996"/>
      <c r="AC89" s="2996"/>
      <c r="AD89" s="2996"/>
      <c r="AE89" s="2996"/>
      <c r="AF89" s="2996"/>
      <c r="AG89" s="2996"/>
      <c r="AH89" s="2996"/>
      <c r="AI89" s="2996"/>
      <c r="AJ89" s="2996"/>
      <c r="AK89" s="2997"/>
      <c r="AL89" s="986"/>
      <c r="AM89" s="986"/>
      <c r="AN89" s="986"/>
      <c r="AO89" s="986"/>
      <c r="AP89" s="986"/>
      <c r="AQ89" s="986"/>
      <c r="AR89" s="986"/>
      <c r="AS89" s="986"/>
      <c r="AT89" s="986"/>
      <c r="AU89" s="986"/>
      <c r="AV89" s="986"/>
      <c r="AW89" s="986"/>
      <c r="AX89" s="986"/>
      <c r="AY89" s="986"/>
    </row>
    <row r="90" spans="2:51" s="987" customFormat="1" ht="15.75" customHeight="1">
      <c r="B90" s="986"/>
      <c r="C90" s="986"/>
      <c r="D90" s="986"/>
      <c r="E90" s="986"/>
      <c r="F90" s="986"/>
      <c r="G90" s="986"/>
      <c r="H90" s="986"/>
      <c r="I90" s="986"/>
      <c r="J90" s="986"/>
      <c r="K90" s="986"/>
      <c r="L90" s="986"/>
      <c r="M90" s="986"/>
      <c r="N90" s="986"/>
      <c r="O90" s="986"/>
      <c r="P90" s="986"/>
      <c r="Q90" s="986"/>
      <c r="R90" s="986"/>
      <c r="S90" s="986"/>
      <c r="T90" s="986"/>
      <c r="U90" s="986"/>
      <c r="V90" s="986"/>
      <c r="W90" s="986"/>
      <c r="X90" s="986"/>
      <c r="Y90" s="986"/>
      <c r="Z90" s="986"/>
      <c r="AA90" s="986"/>
      <c r="AB90" s="986"/>
      <c r="AC90" s="986"/>
      <c r="AD90" s="986"/>
      <c r="AE90" s="986"/>
      <c r="AF90" s="986"/>
      <c r="AG90" s="986"/>
      <c r="AH90" s="986"/>
      <c r="AI90" s="986"/>
      <c r="AJ90" s="986"/>
      <c r="AK90" s="986"/>
      <c r="AL90" s="986"/>
      <c r="AM90" s="986"/>
      <c r="AN90" s="986"/>
      <c r="AO90" s="986"/>
      <c r="AP90" s="986"/>
      <c r="AQ90" s="986"/>
      <c r="AR90" s="986"/>
      <c r="AS90" s="986"/>
      <c r="AT90" s="986"/>
      <c r="AU90" s="986"/>
      <c r="AV90" s="986"/>
      <c r="AW90" s="986"/>
      <c r="AX90" s="986"/>
      <c r="AY90" s="986"/>
    </row>
    <row r="91" spans="2:51" s="987" customFormat="1" ht="18.75" customHeight="1">
      <c r="B91" s="1012" t="s">
        <v>1276</v>
      </c>
      <c r="C91" s="986"/>
      <c r="D91" s="986"/>
      <c r="E91" s="986"/>
      <c r="F91" s="986"/>
      <c r="G91" s="986"/>
      <c r="H91" s="986"/>
      <c r="I91" s="986"/>
      <c r="J91" s="986" t="s">
        <v>1252</v>
      </c>
      <c r="K91" s="986"/>
      <c r="L91" s="986"/>
      <c r="M91" s="986"/>
      <c r="N91" s="986"/>
      <c r="O91" s="986"/>
      <c r="P91" s="986"/>
      <c r="Q91" s="986" t="s">
        <v>1197</v>
      </c>
      <c r="R91" s="986"/>
      <c r="T91" s="986"/>
      <c r="U91" s="986"/>
      <c r="V91" s="986"/>
      <c r="W91" s="986"/>
      <c r="X91" s="986"/>
      <c r="Y91" s="986"/>
      <c r="Z91" s="986"/>
      <c r="AA91" s="986"/>
      <c r="AB91" s="986"/>
      <c r="AC91" s="986"/>
      <c r="AD91" s="986"/>
      <c r="AE91" s="986"/>
      <c r="AF91" s="986"/>
      <c r="AG91" s="986"/>
      <c r="AH91" s="986"/>
      <c r="AI91" s="986"/>
      <c r="AJ91" s="986"/>
      <c r="AK91" s="986"/>
      <c r="AL91" s="986"/>
      <c r="AM91" s="1012"/>
      <c r="AN91" s="986"/>
      <c r="AO91" s="986"/>
      <c r="AP91" s="986"/>
      <c r="AQ91" s="986"/>
      <c r="AR91" s="986"/>
      <c r="AS91" s="1012"/>
      <c r="AT91" s="986"/>
      <c r="AU91" s="986"/>
      <c r="AV91" s="986"/>
      <c r="AW91" s="986"/>
      <c r="AX91" s="986"/>
      <c r="AY91" s="986"/>
    </row>
    <row r="92" spans="2:51" s="987" customFormat="1" ht="18.75" customHeight="1">
      <c r="B92" s="2910" t="s">
        <v>1277</v>
      </c>
      <c r="C92" s="2911"/>
      <c r="D92" s="2911"/>
      <c r="E92" s="2911"/>
      <c r="F92" s="2911"/>
      <c r="G92" s="2911"/>
      <c r="H92" s="2911"/>
      <c r="I92" s="2911"/>
      <c r="J92" s="2911"/>
      <c r="K92" s="2912"/>
      <c r="L92" s="1015"/>
      <c r="M92" s="1013" t="s">
        <v>1162</v>
      </c>
      <c r="N92" s="1013"/>
      <c r="O92" s="995"/>
      <c r="P92" s="1013" t="s">
        <v>1161</v>
      </c>
      <c r="Q92" s="1013"/>
      <c r="R92" s="1006"/>
      <c r="S92" s="995"/>
      <c r="T92" s="995"/>
      <c r="U92" s="995"/>
      <c r="V92" s="995"/>
      <c r="W92" s="995"/>
      <c r="X92" s="995"/>
      <c r="Y92" s="995"/>
      <c r="Z92" s="995"/>
      <c r="AA92" s="995"/>
      <c r="AB92" s="995"/>
      <c r="AC92" s="995"/>
      <c r="AD92" s="995"/>
      <c r="AE92" s="995"/>
      <c r="AF92" s="995"/>
      <c r="AG92" s="995"/>
      <c r="AH92" s="995"/>
      <c r="AI92" s="995"/>
      <c r="AJ92" s="995"/>
      <c r="AK92" s="1014"/>
      <c r="AL92" s="986"/>
      <c r="AM92" s="986"/>
      <c r="AN92" s="986"/>
      <c r="AO92" s="986"/>
      <c r="AP92" s="986"/>
      <c r="AQ92" s="986"/>
      <c r="AR92" s="986"/>
      <c r="AS92" s="986"/>
      <c r="AT92" s="986"/>
      <c r="AU92" s="986"/>
      <c r="AV92" s="986"/>
      <c r="AW92" s="986"/>
      <c r="AX92" s="986"/>
      <c r="AY92" s="986"/>
    </row>
    <row r="93" spans="2:51" s="987" customFormat="1" ht="18.75" customHeight="1">
      <c r="B93" s="2910" t="s">
        <v>1278</v>
      </c>
      <c r="C93" s="2911"/>
      <c r="D93" s="2912"/>
      <c r="E93" s="2915"/>
      <c r="F93" s="2916"/>
      <c r="G93" s="2916"/>
      <c r="H93" s="2916"/>
      <c r="I93" s="2916"/>
      <c r="J93" s="2916"/>
      <c r="K93" s="2916"/>
      <c r="L93" s="2917"/>
      <c r="M93" s="2910" t="s">
        <v>1279</v>
      </c>
      <c r="N93" s="2912"/>
      <c r="O93" s="2915"/>
      <c r="P93" s="2916"/>
      <c r="Q93" s="2916"/>
      <c r="R93" s="2917"/>
      <c r="S93" s="2910" t="s">
        <v>1165</v>
      </c>
      <c r="T93" s="2912"/>
      <c r="U93" s="2983"/>
      <c r="V93" s="2929"/>
      <c r="W93" s="2929"/>
      <c r="X93" s="2929"/>
      <c r="Y93" s="2984"/>
      <c r="Z93" s="2910" t="s">
        <v>1280</v>
      </c>
      <c r="AA93" s="2911"/>
      <c r="AB93" s="2911"/>
      <c r="AC93" s="2915"/>
      <c r="AD93" s="2916"/>
      <c r="AE93" s="995" t="s">
        <v>1281</v>
      </c>
      <c r="AF93" s="995"/>
      <c r="AG93" s="995"/>
      <c r="AH93" s="1006" t="s">
        <v>1282</v>
      </c>
      <c r="AI93" s="995"/>
      <c r="AJ93" s="1006" t="s">
        <v>1283</v>
      </c>
      <c r="AK93" s="1014"/>
      <c r="AL93" s="986"/>
      <c r="AN93" s="986"/>
      <c r="AO93" s="986"/>
      <c r="AP93" s="986"/>
      <c r="AQ93" s="986"/>
      <c r="AR93" s="986"/>
      <c r="AS93" s="986"/>
      <c r="AT93" s="986"/>
      <c r="AU93" s="986"/>
      <c r="AV93" s="986"/>
      <c r="AW93" s="986"/>
      <c r="AX93" s="986"/>
      <c r="AY93" s="986"/>
    </row>
    <row r="94" spans="2:51" s="987" customFormat="1" ht="18.75" customHeight="1">
      <c r="B94" s="2910" t="s">
        <v>1278</v>
      </c>
      <c r="C94" s="2911"/>
      <c r="D94" s="2912"/>
      <c r="E94" s="2915"/>
      <c r="F94" s="2916"/>
      <c r="G94" s="2916"/>
      <c r="H94" s="2916"/>
      <c r="I94" s="2916"/>
      <c r="J94" s="2916"/>
      <c r="K94" s="2916"/>
      <c r="L94" s="2917"/>
      <c r="M94" s="2910" t="s">
        <v>1279</v>
      </c>
      <c r="N94" s="2912"/>
      <c r="O94" s="2915"/>
      <c r="P94" s="2916"/>
      <c r="Q94" s="2916"/>
      <c r="R94" s="2917"/>
      <c r="S94" s="2910" t="s">
        <v>1165</v>
      </c>
      <c r="T94" s="2912"/>
      <c r="U94" s="2983"/>
      <c r="V94" s="2929"/>
      <c r="W94" s="2929"/>
      <c r="X94" s="2929"/>
      <c r="Y94" s="2984"/>
      <c r="Z94" s="2910" t="s">
        <v>1280</v>
      </c>
      <c r="AA94" s="2911"/>
      <c r="AB94" s="2911"/>
      <c r="AC94" s="2915"/>
      <c r="AD94" s="2916"/>
      <c r="AE94" s="995" t="s">
        <v>1281</v>
      </c>
      <c r="AF94" s="1006"/>
      <c r="AG94" s="995"/>
      <c r="AH94" s="1006" t="s">
        <v>1282</v>
      </c>
      <c r="AI94" s="995"/>
      <c r="AJ94" s="1006" t="s">
        <v>1283</v>
      </c>
      <c r="AK94" s="1014"/>
      <c r="AL94" s="986"/>
      <c r="AM94" s="986"/>
      <c r="AN94" s="986"/>
      <c r="AO94" s="986"/>
      <c r="AP94" s="986"/>
      <c r="AQ94" s="986"/>
      <c r="AR94" s="986"/>
      <c r="AS94" s="986"/>
      <c r="AT94" s="986"/>
      <c r="AU94" s="986"/>
      <c r="AV94" s="986"/>
      <c r="AW94" s="986"/>
      <c r="AX94" s="986"/>
      <c r="AY94" s="986"/>
    </row>
    <row r="95" spans="2:51" s="987" customFormat="1" ht="18.75" customHeight="1">
      <c r="B95" s="2910" t="s">
        <v>1278</v>
      </c>
      <c r="C95" s="2911"/>
      <c r="D95" s="2912"/>
      <c r="E95" s="2915"/>
      <c r="F95" s="2916"/>
      <c r="G95" s="2916"/>
      <c r="H95" s="2916"/>
      <c r="I95" s="2916"/>
      <c r="J95" s="2916"/>
      <c r="K95" s="2916"/>
      <c r="L95" s="2917"/>
      <c r="M95" s="2910" t="s">
        <v>1279</v>
      </c>
      <c r="N95" s="2912"/>
      <c r="O95" s="2915"/>
      <c r="P95" s="2916"/>
      <c r="Q95" s="2916"/>
      <c r="R95" s="2917"/>
      <c r="S95" s="2910" t="s">
        <v>1165</v>
      </c>
      <c r="T95" s="2912"/>
      <c r="U95" s="2983"/>
      <c r="V95" s="2929"/>
      <c r="W95" s="2929"/>
      <c r="X95" s="2929"/>
      <c r="Y95" s="2984"/>
      <c r="Z95" s="2910" t="s">
        <v>1280</v>
      </c>
      <c r="AA95" s="2911"/>
      <c r="AB95" s="2911"/>
      <c r="AC95" s="2915"/>
      <c r="AD95" s="2916"/>
      <c r="AE95" s="995" t="s">
        <v>1281</v>
      </c>
      <c r="AF95" s="1006"/>
      <c r="AG95" s="995"/>
      <c r="AH95" s="1006" t="s">
        <v>1282</v>
      </c>
      <c r="AI95" s="995"/>
      <c r="AJ95" s="1006" t="s">
        <v>1283</v>
      </c>
      <c r="AK95" s="1014"/>
      <c r="AL95" s="986"/>
      <c r="AM95" s="986"/>
      <c r="AN95" s="986"/>
      <c r="AO95" s="986"/>
      <c r="AP95" s="986"/>
      <c r="AQ95" s="986"/>
      <c r="AR95" s="986"/>
      <c r="AS95" s="986"/>
      <c r="AT95" s="986"/>
      <c r="AU95" s="986"/>
      <c r="AV95" s="986"/>
      <c r="AW95" s="986"/>
      <c r="AX95" s="986"/>
      <c r="AY95" s="986"/>
    </row>
    <row r="96" spans="2:51" s="987" customFormat="1" ht="18.75" customHeight="1">
      <c r="B96" s="2904" t="s">
        <v>1284</v>
      </c>
      <c r="C96" s="2905"/>
      <c r="D96" s="2906"/>
      <c r="E96" s="1021" t="s">
        <v>1285</v>
      </c>
      <c r="F96" s="1021"/>
      <c r="G96" s="1021"/>
      <c r="H96" s="1015"/>
      <c r="I96" s="1013" t="s">
        <v>1162</v>
      </c>
      <c r="J96" s="1013"/>
      <c r="K96" s="999"/>
      <c r="L96" s="1022" t="s">
        <v>1161</v>
      </c>
      <c r="M96" s="999"/>
      <c r="N96" s="2904" t="s">
        <v>1286</v>
      </c>
      <c r="O96" s="2905"/>
      <c r="P96" s="2906"/>
      <c r="Q96" s="998"/>
      <c r="R96" s="999" t="s">
        <v>1287</v>
      </c>
      <c r="S96" s="999"/>
      <c r="T96" s="999"/>
      <c r="U96" s="1022" t="s">
        <v>1288</v>
      </c>
      <c r="V96" s="999"/>
      <c r="W96" s="999"/>
      <c r="X96" s="1022" t="s">
        <v>1259</v>
      </c>
      <c r="Y96" s="999"/>
      <c r="Z96" s="2916"/>
      <c r="AA96" s="2916"/>
      <c r="AB96" s="2916"/>
      <c r="AC96" s="2916"/>
      <c r="AD96" s="2916"/>
      <c r="AE96" s="2916"/>
      <c r="AF96" s="2916"/>
      <c r="AG96" s="2916"/>
      <c r="AH96" s="2916"/>
      <c r="AI96" s="2916"/>
      <c r="AJ96" s="2916"/>
      <c r="AK96" s="1023" t="s">
        <v>1177</v>
      </c>
      <c r="AL96" s="986"/>
      <c r="AM96" s="986"/>
      <c r="AN96" s="986"/>
      <c r="AO96" s="986"/>
      <c r="AP96" s="986"/>
      <c r="AQ96" s="986"/>
      <c r="AR96" s="986"/>
      <c r="AS96" s="986"/>
      <c r="AT96" s="986"/>
      <c r="AU96" s="986"/>
      <c r="AV96" s="986"/>
      <c r="AW96" s="986"/>
      <c r="AX96" s="986"/>
      <c r="AY96" s="986"/>
    </row>
    <row r="97" spans="2:51" s="987" customFormat="1" ht="18.75" customHeight="1">
      <c r="B97" s="2998"/>
      <c r="C97" s="2999"/>
      <c r="D97" s="3000"/>
      <c r="E97" s="2939" t="s">
        <v>1289</v>
      </c>
      <c r="F97" s="2940"/>
      <c r="G97" s="2940"/>
      <c r="H97" s="3002"/>
      <c r="I97" s="3003"/>
      <c r="J97" s="3003"/>
      <c r="K97" s="3003"/>
      <c r="L97" s="3003"/>
      <c r="M97" s="3003"/>
      <c r="N97" s="3003"/>
      <c r="O97" s="3003"/>
      <c r="P97" s="3003"/>
      <c r="Q97" s="3003"/>
      <c r="R97" s="3003"/>
      <c r="S97" s="3003"/>
      <c r="T97" s="3003"/>
      <c r="U97" s="3003"/>
      <c r="V97" s="3003"/>
      <c r="W97" s="3003"/>
      <c r="X97" s="3003"/>
      <c r="Y97" s="3003"/>
      <c r="Z97" s="3003"/>
      <c r="AA97" s="3003"/>
      <c r="AB97" s="3003"/>
      <c r="AC97" s="3003"/>
      <c r="AD97" s="3003"/>
      <c r="AE97" s="3003"/>
      <c r="AF97" s="3003"/>
      <c r="AG97" s="3003"/>
      <c r="AH97" s="3003"/>
      <c r="AI97" s="3003"/>
      <c r="AJ97" s="3003"/>
      <c r="AK97" s="3004"/>
      <c r="AL97" s="986"/>
      <c r="AM97" s="986"/>
      <c r="AN97" s="986"/>
      <c r="AO97" s="986"/>
      <c r="AP97" s="986"/>
      <c r="AQ97" s="986"/>
      <c r="AR97" s="986"/>
      <c r="AS97" s="986"/>
      <c r="AT97" s="986"/>
      <c r="AU97" s="986"/>
      <c r="AV97" s="986"/>
      <c r="AW97" s="986"/>
      <c r="AX97" s="986"/>
      <c r="AY97" s="986"/>
    </row>
    <row r="98" spans="2:51" s="987" customFormat="1" ht="18.75" customHeight="1">
      <c r="B98" s="2998"/>
      <c r="C98" s="2999"/>
      <c r="D98" s="3000"/>
      <c r="E98" s="2945"/>
      <c r="F98" s="2946"/>
      <c r="G98" s="2946"/>
      <c r="H98" s="3005"/>
      <c r="I98" s="3006"/>
      <c r="J98" s="3006"/>
      <c r="K98" s="3006"/>
      <c r="L98" s="3006"/>
      <c r="M98" s="3006"/>
      <c r="N98" s="3006"/>
      <c r="O98" s="3006"/>
      <c r="P98" s="3006"/>
      <c r="Q98" s="3006"/>
      <c r="R98" s="3006"/>
      <c r="S98" s="3006"/>
      <c r="T98" s="3006"/>
      <c r="U98" s="3006"/>
      <c r="V98" s="3006"/>
      <c r="W98" s="3006"/>
      <c r="X98" s="3006"/>
      <c r="Y98" s="3006"/>
      <c r="Z98" s="3006"/>
      <c r="AA98" s="3006"/>
      <c r="AB98" s="3006"/>
      <c r="AC98" s="3006"/>
      <c r="AD98" s="3006"/>
      <c r="AE98" s="3006"/>
      <c r="AF98" s="3006"/>
      <c r="AG98" s="3006"/>
      <c r="AH98" s="3006"/>
      <c r="AI98" s="3006"/>
      <c r="AJ98" s="3006"/>
      <c r="AK98" s="3007"/>
      <c r="AL98" s="986"/>
      <c r="AM98" s="986"/>
      <c r="AN98" s="986"/>
      <c r="AO98" s="986"/>
      <c r="AP98" s="986"/>
      <c r="AQ98" s="986"/>
      <c r="AR98" s="986"/>
      <c r="AS98" s="986"/>
      <c r="AT98" s="986"/>
      <c r="AU98" s="986"/>
      <c r="AV98" s="986"/>
      <c r="AW98" s="986"/>
      <c r="AX98" s="986"/>
      <c r="AY98" s="986"/>
    </row>
    <row r="99" spans="2:51" s="987" customFormat="1" ht="18" customHeight="1">
      <c r="B99" s="2985"/>
      <c r="C99" s="3001"/>
      <c r="D99" s="2986"/>
      <c r="E99" s="2928" t="s">
        <v>1290</v>
      </c>
      <c r="F99" s="2928"/>
      <c r="G99" s="2928"/>
      <c r="H99" s="2928"/>
      <c r="I99" s="2928"/>
      <c r="J99" s="2928"/>
      <c r="K99" s="2928"/>
      <c r="L99" s="3008"/>
      <c r="M99" s="3009"/>
      <c r="N99" s="3009"/>
      <c r="O99" s="3009"/>
      <c r="P99" s="3009"/>
      <c r="Q99" s="3009"/>
      <c r="R99" s="3009"/>
      <c r="S99" s="3009"/>
      <c r="T99" s="3009"/>
      <c r="U99" s="3009"/>
      <c r="V99" s="3009"/>
      <c r="W99" s="3009"/>
      <c r="X99" s="3009"/>
      <c r="Y99" s="3009"/>
      <c r="Z99" s="3009"/>
      <c r="AA99" s="3009"/>
      <c r="AB99" s="3009"/>
      <c r="AC99" s="3009"/>
      <c r="AD99" s="3009"/>
      <c r="AE99" s="3009"/>
      <c r="AF99" s="3009"/>
      <c r="AG99" s="3009"/>
      <c r="AH99" s="3009"/>
      <c r="AI99" s="3009"/>
      <c r="AJ99" s="3009"/>
      <c r="AK99" s="3010"/>
      <c r="AL99" s="986"/>
      <c r="AM99" s="986"/>
      <c r="AN99" s="986"/>
      <c r="AO99" s="986"/>
      <c r="AP99" s="986"/>
      <c r="AQ99" s="986"/>
      <c r="AR99" s="986"/>
      <c r="AS99" s="986"/>
      <c r="AT99" s="986"/>
      <c r="AU99" s="986"/>
      <c r="AV99" s="986"/>
      <c r="AW99" s="986"/>
      <c r="AX99" s="986"/>
      <c r="AY99" s="986"/>
    </row>
    <row r="100" spans="2:51" s="987" customFormat="1" ht="18.75" customHeight="1">
      <c r="B100" s="2910" t="s">
        <v>1291</v>
      </c>
      <c r="C100" s="2911"/>
      <c r="D100" s="2911"/>
      <c r="E100" s="1015"/>
      <c r="F100" s="2989" t="s">
        <v>1162</v>
      </c>
      <c r="G100" s="2989"/>
      <c r="H100" s="995"/>
      <c r="I100" s="995" t="s">
        <v>1176</v>
      </c>
      <c r="J100" s="995"/>
      <c r="K100" s="995"/>
      <c r="L100" s="995"/>
      <c r="M100" s="2916"/>
      <c r="N100" s="2916"/>
      <c r="O100" s="2916"/>
      <c r="P100" s="2916"/>
      <c r="Q100" s="2916"/>
      <c r="R100" s="2916"/>
      <c r="S100" s="2916"/>
      <c r="T100" s="2916"/>
      <c r="U100" s="2916"/>
      <c r="V100" s="2916"/>
      <c r="W100" s="2916"/>
      <c r="X100" s="2916"/>
      <c r="Y100" s="2916"/>
      <c r="Z100" s="2916"/>
      <c r="AA100" s="2916"/>
      <c r="AB100" s="2916"/>
      <c r="AC100" s="2916"/>
      <c r="AD100" s="2916"/>
      <c r="AE100" s="2916"/>
      <c r="AF100" s="2916"/>
      <c r="AG100" s="2916"/>
      <c r="AH100" s="2916"/>
      <c r="AI100" s="2916"/>
      <c r="AJ100" s="2916"/>
      <c r="AK100" s="1014" t="s">
        <v>1177</v>
      </c>
      <c r="AL100" s="986"/>
      <c r="AM100" s="986"/>
      <c r="AN100" s="986"/>
      <c r="AO100" s="986"/>
      <c r="AP100" s="986"/>
      <c r="AQ100" s="986"/>
      <c r="AR100" s="986"/>
      <c r="AS100" s="986"/>
      <c r="AT100" s="986"/>
      <c r="AU100" s="986"/>
      <c r="AV100" s="986"/>
      <c r="AW100" s="986"/>
      <c r="AX100" s="986"/>
    </row>
    <row r="101" spans="2:51" s="987" customFormat="1" ht="18.75" customHeight="1">
      <c r="B101" s="986"/>
      <c r="C101" s="986"/>
      <c r="D101" s="986"/>
      <c r="E101" s="986"/>
      <c r="F101" s="986"/>
      <c r="G101" s="986"/>
      <c r="H101" s="986"/>
      <c r="I101" s="986"/>
      <c r="J101" s="986"/>
      <c r="K101" s="986"/>
      <c r="L101" s="986"/>
      <c r="M101" s="986"/>
      <c r="N101" s="986"/>
      <c r="O101" s="986"/>
      <c r="P101" s="986"/>
      <c r="Q101" s="986"/>
      <c r="R101" s="986"/>
      <c r="S101" s="986"/>
      <c r="T101" s="986"/>
      <c r="U101" s="986"/>
      <c r="V101" s="986"/>
      <c r="W101" s="986"/>
      <c r="X101" s="986"/>
      <c r="Y101" s="986"/>
      <c r="Z101" s="986"/>
      <c r="AA101" s="986"/>
      <c r="AB101" s="986"/>
      <c r="AC101" s="986"/>
      <c r="AD101" s="986"/>
      <c r="AE101" s="986"/>
      <c r="AF101" s="986"/>
      <c r="AG101" s="986"/>
      <c r="AH101" s="986"/>
      <c r="AI101" s="986"/>
      <c r="AJ101" s="986"/>
      <c r="AK101" s="986"/>
      <c r="AL101" s="986"/>
      <c r="AM101" s="986"/>
      <c r="AN101" s="986"/>
      <c r="AO101" s="986"/>
      <c r="AP101" s="986"/>
      <c r="AQ101" s="986"/>
      <c r="AR101" s="986"/>
      <c r="AS101" s="986"/>
      <c r="AT101" s="986"/>
      <c r="AU101" s="986"/>
      <c r="AV101" s="986"/>
      <c r="AW101" s="986"/>
      <c r="AX101" s="986"/>
      <c r="AY101" s="986"/>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6">
    <mergeCell ref="B100:D100"/>
    <mergeCell ref="F100:G100"/>
    <mergeCell ref="M100:AJ100"/>
    <mergeCell ref="B96:D99"/>
    <mergeCell ref="N96:P96"/>
    <mergeCell ref="Z96:AJ96"/>
    <mergeCell ref="E97:G98"/>
    <mergeCell ref="H97:AK98"/>
    <mergeCell ref="E99:K99"/>
    <mergeCell ref="L99:AK99"/>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92:K92"/>
    <mergeCell ref="B93:D93"/>
    <mergeCell ref="E93:L93"/>
    <mergeCell ref="M93:N93"/>
    <mergeCell ref="O93:R93"/>
    <mergeCell ref="S93:T93"/>
    <mergeCell ref="U93:Y93"/>
    <mergeCell ref="Z93:AB93"/>
    <mergeCell ref="AC93:AD93"/>
    <mergeCell ref="H84:P84"/>
    <mergeCell ref="Q84:S84"/>
    <mergeCell ref="T84:W84"/>
    <mergeCell ref="X84:AA84"/>
    <mergeCell ref="AB84:AK84"/>
    <mergeCell ref="B86:G87"/>
    <mergeCell ref="H86:AK87"/>
    <mergeCell ref="B88:G89"/>
    <mergeCell ref="H88:AK89"/>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B71:AJ71"/>
    <mergeCell ref="B73:E73"/>
    <mergeCell ref="Y73:AJ73"/>
    <mergeCell ref="B74:E74"/>
    <mergeCell ref="B75:E75"/>
    <mergeCell ref="F75:G75"/>
    <mergeCell ref="H75:Q75"/>
    <mergeCell ref="R75:S75"/>
    <mergeCell ref="T75:W75"/>
    <mergeCell ref="X75:Y75"/>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U27:W27"/>
    <mergeCell ref="D28:F28"/>
    <mergeCell ref="U28:W28"/>
    <mergeCell ref="D29:E29"/>
    <mergeCell ref="D30:E30"/>
    <mergeCell ref="C41:AK43"/>
    <mergeCell ref="C44:AK44"/>
    <mergeCell ref="C45:AK47"/>
    <mergeCell ref="B48:AK48"/>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B13:D13"/>
    <mergeCell ref="E13:AK13"/>
    <mergeCell ref="B14:D14"/>
    <mergeCell ref="E14:AK14"/>
    <mergeCell ref="B15:E15"/>
    <mergeCell ref="N15:AJ15"/>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s>
  <phoneticPr fontId="4"/>
  <pageMargins left="0.43307086614173229" right="0.43307086614173229" top="0.55118110236220474" bottom="0.55118110236220474" header="0.31496062992125984" footer="0.31496062992125984"/>
  <pageSetup paperSize="9" scale="81"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from>
                    <xdr:col>17</xdr:col>
                    <xdr:colOff>12700</xdr:colOff>
                    <xdr:row>2</xdr:row>
                    <xdr:rowOff>107950</xdr:rowOff>
                  </from>
                  <to>
                    <xdr:col>18</xdr:col>
                    <xdr:colOff>57150</xdr:colOff>
                    <xdr:row>5</xdr:row>
                    <xdr:rowOff>0</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from>
                    <xdr:col>19</xdr:col>
                    <xdr:colOff>209550</xdr:colOff>
                    <xdr:row>2</xdr:row>
                    <xdr:rowOff>107950</xdr:rowOff>
                  </from>
                  <to>
                    <xdr:col>21</xdr:col>
                    <xdr:colOff>31750</xdr:colOff>
                    <xdr:row>5</xdr:row>
                    <xdr:rowOff>0</xdr:rowOff>
                  </to>
                </anchor>
              </controlPr>
            </control>
          </mc:Choice>
        </mc:AlternateContent>
        <mc:AlternateContent xmlns:mc="http://schemas.openxmlformats.org/markup-compatibility/2006">
          <mc:Choice Requires="x14">
            <control shapeId="90115" r:id="rId6" name="Check Box 3">
              <controlPr defaultSize="0" autoFill="0" autoLine="0" autoPict="0">
                <anchor moveWithCells="1">
                  <from>
                    <xdr:col>5</xdr:col>
                    <xdr:colOff>12700</xdr:colOff>
                    <xdr:row>14</xdr:row>
                    <xdr:rowOff>12700</xdr:rowOff>
                  </from>
                  <to>
                    <xdr:col>6</xdr:col>
                    <xdr:colOff>57150</xdr:colOff>
                    <xdr:row>15</xdr:row>
                    <xdr:rowOff>0</xdr:rowOff>
                  </to>
                </anchor>
              </controlPr>
            </control>
          </mc:Choice>
        </mc:AlternateContent>
        <mc:AlternateContent xmlns:mc="http://schemas.openxmlformats.org/markup-compatibility/2006">
          <mc:Choice Requires="x14">
            <control shapeId="90116"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90117" r:id="rId8" name="Check Box 5">
              <controlPr defaultSize="0" autoFill="0" autoLine="0" autoPict="0">
                <anchor moveWithCells="1">
                  <from>
                    <xdr:col>18</xdr:col>
                    <xdr:colOff>0</xdr:colOff>
                    <xdr:row>21</xdr:row>
                    <xdr:rowOff>12700</xdr:rowOff>
                  </from>
                  <to>
                    <xdr:col>19</xdr:col>
                    <xdr:colOff>38100</xdr:colOff>
                    <xdr:row>22</xdr:row>
                    <xdr:rowOff>0</xdr:rowOff>
                  </to>
                </anchor>
              </controlPr>
            </control>
          </mc:Choice>
        </mc:AlternateContent>
        <mc:AlternateContent xmlns:mc="http://schemas.openxmlformats.org/markup-compatibility/2006">
          <mc:Choice Requires="x14">
            <control shapeId="90118" r:id="rId9" name="Check Box 6">
              <controlPr defaultSize="0" autoFill="0" autoLine="0" autoPict="0">
                <anchor moveWithCells="1">
                  <from>
                    <xdr:col>24</xdr:col>
                    <xdr:colOff>12700</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90119" r:id="rId10" name="Check Box 7">
              <controlPr defaultSize="0" autoFill="0" autoLine="0" autoPict="0">
                <anchor moveWithCells="1">
                  <from>
                    <xdr:col>1</xdr:col>
                    <xdr:colOff>12700</xdr:colOff>
                    <xdr:row>21</xdr:row>
                    <xdr:rowOff>12700</xdr:rowOff>
                  </from>
                  <to>
                    <xdr:col>2</xdr:col>
                    <xdr:colOff>57150</xdr:colOff>
                    <xdr:row>22</xdr:row>
                    <xdr:rowOff>0</xdr:rowOff>
                  </to>
                </anchor>
              </controlPr>
            </control>
          </mc:Choice>
        </mc:AlternateContent>
        <mc:AlternateContent xmlns:mc="http://schemas.openxmlformats.org/markup-compatibility/2006">
          <mc:Choice Requires="x14">
            <control shapeId="90120" r:id="rId11" name="Check Box 8">
              <controlPr defaultSize="0" autoFill="0" autoLine="0" autoPict="0">
                <anchor moveWithCells="1">
                  <from>
                    <xdr:col>18</xdr:col>
                    <xdr:colOff>0</xdr:colOff>
                    <xdr:row>48</xdr:row>
                    <xdr:rowOff>12700</xdr:rowOff>
                  </from>
                  <to>
                    <xdr:col>19</xdr:col>
                    <xdr:colOff>38100</xdr:colOff>
                    <xdr:row>49</xdr:row>
                    <xdr:rowOff>0</xdr:rowOff>
                  </to>
                </anchor>
              </controlPr>
            </control>
          </mc:Choice>
        </mc:AlternateContent>
        <mc:AlternateContent xmlns:mc="http://schemas.openxmlformats.org/markup-compatibility/2006">
          <mc:Choice Requires="x14">
            <control shapeId="90121" r:id="rId12" name="Check Box 9">
              <controlPr defaultSize="0" autoFill="0" autoLine="0" autoPict="0">
                <anchor moveWithCells="1">
                  <from>
                    <xdr:col>24</xdr:col>
                    <xdr:colOff>12700</xdr:colOff>
                    <xdr:row>48</xdr:row>
                    <xdr:rowOff>0</xdr:rowOff>
                  </from>
                  <to>
                    <xdr:col>25</xdr:col>
                    <xdr:colOff>57150</xdr:colOff>
                    <xdr:row>48</xdr:row>
                    <xdr:rowOff>228600</xdr:rowOff>
                  </to>
                </anchor>
              </controlPr>
            </control>
          </mc:Choice>
        </mc:AlternateContent>
        <mc:AlternateContent xmlns:mc="http://schemas.openxmlformats.org/markup-compatibility/2006">
          <mc:Choice Requires="x14">
            <control shapeId="90122" r:id="rId13" name="Check Box 10">
              <controlPr defaultSize="0" autoFill="0" autoLine="0" autoPict="0">
                <anchor moveWithCells="1">
                  <from>
                    <xdr:col>1</xdr:col>
                    <xdr:colOff>12700</xdr:colOff>
                    <xdr:row>48</xdr:row>
                    <xdr:rowOff>12700</xdr:rowOff>
                  </from>
                  <to>
                    <xdr:col>2</xdr:col>
                    <xdr:colOff>57150</xdr:colOff>
                    <xdr:row>49</xdr:row>
                    <xdr:rowOff>0</xdr:rowOff>
                  </to>
                </anchor>
              </controlPr>
            </control>
          </mc:Choice>
        </mc:AlternateContent>
        <mc:AlternateContent xmlns:mc="http://schemas.openxmlformats.org/markup-compatibility/2006">
          <mc:Choice Requires="x14">
            <control shapeId="90123"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90124"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90125"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90126"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90127"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90128"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90129"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90130"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90131"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90132"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90133"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90134"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90135"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90136"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90137"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90138"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90139"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90140"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90141"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90142"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90143"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90144"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90145"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90146"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90147"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90148"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90149"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90150"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90151"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90152"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90153"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90154"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90155"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90156"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90157"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90158" r:id="rId49" name="Check Box 46">
              <controlPr defaultSize="0" autoFill="0" autoLine="0" autoPict="0">
                <anchor moveWithCells="1">
                  <from>
                    <xdr:col>4</xdr:col>
                    <xdr:colOff>12700</xdr:colOff>
                    <xdr:row>99</xdr:row>
                    <xdr:rowOff>12700</xdr:rowOff>
                  </from>
                  <to>
                    <xdr:col>5</xdr:col>
                    <xdr:colOff>57150</xdr:colOff>
                    <xdr:row>100</xdr:row>
                    <xdr:rowOff>0</xdr:rowOff>
                  </to>
                </anchor>
              </controlPr>
            </control>
          </mc:Choice>
        </mc:AlternateContent>
        <mc:AlternateContent xmlns:mc="http://schemas.openxmlformats.org/markup-compatibility/2006">
          <mc:Choice Requires="x14">
            <control shapeId="90159"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90160"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90161"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90162" r:id="rId53" name="Check Box 50">
              <controlPr defaultSize="0" autoFill="0" autoLine="0" autoPict="0">
                <anchor moveWithCells="1">
                  <from>
                    <xdr:col>1</xdr:col>
                    <xdr:colOff>12700</xdr:colOff>
                    <xdr:row>21</xdr:row>
                    <xdr:rowOff>12700</xdr:rowOff>
                  </from>
                  <to>
                    <xdr:col>2</xdr:col>
                    <xdr:colOff>57150</xdr:colOff>
                    <xdr:row>22</xdr:row>
                    <xdr:rowOff>0</xdr:rowOff>
                  </to>
                </anchor>
              </controlPr>
            </control>
          </mc:Choice>
        </mc:AlternateContent>
        <mc:AlternateContent xmlns:mc="http://schemas.openxmlformats.org/markup-compatibility/2006">
          <mc:Choice Requires="x14">
            <control shapeId="90163" r:id="rId54" name="Check Box 51">
              <controlPr defaultSize="0" autoFill="0" autoLine="0" autoPict="0">
                <anchor moveWithCells="1">
                  <from>
                    <xdr:col>1</xdr:col>
                    <xdr:colOff>12700</xdr:colOff>
                    <xdr:row>48</xdr:row>
                    <xdr:rowOff>12700</xdr:rowOff>
                  </from>
                  <to>
                    <xdr:col>2</xdr:col>
                    <xdr:colOff>57150</xdr:colOff>
                    <xdr:row>49</xdr:row>
                    <xdr:rowOff>0</xdr:rowOff>
                  </to>
                </anchor>
              </controlPr>
            </control>
          </mc:Choice>
        </mc:AlternateContent>
        <mc:AlternateContent xmlns:mc="http://schemas.openxmlformats.org/markup-compatibility/2006">
          <mc:Choice Requires="x14">
            <control shapeId="90164" r:id="rId55" name="Check Box 52">
              <controlPr defaultSize="0" autoFill="0" autoLine="0" autoPict="0">
                <anchor moveWithCells="1">
                  <from>
                    <xdr:col>24</xdr:col>
                    <xdr:colOff>12700</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90165" r:id="rId56" name="Check Box 53">
              <controlPr defaultSize="0" autoFill="0" autoLine="0" autoPict="0">
                <anchor moveWithCells="1">
                  <from>
                    <xdr:col>24</xdr:col>
                    <xdr:colOff>12700</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90166" r:id="rId57" name="Check Box 54">
              <controlPr defaultSize="0" autoFill="0" autoLine="0" autoPict="0">
                <anchor moveWithCells="1">
                  <from>
                    <xdr:col>24</xdr:col>
                    <xdr:colOff>12700</xdr:colOff>
                    <xdr:row>48</xdr:row>
                    <xdr:rowOff>0</xdr:rowOff>
                  </from>
                  <to>
                    <xdr:col>25</xdr:col>
                    <xdr:colOff>57150</xdr:colOff>
                    <xdr:row>48</xdr:row>
                    <xdr:rowOff>228600</xdr:rowOff>
                  </to>
                </anchor>
              </controlPr>
            </control>
          </mc:Choice>
        </mc:AlternateContent>
        <mc:AlternateContent xmlns:mc="http://schemas.openxmlformats.org/markup-compatibility/2006">
          <mc:Choice Requires="x14">
            <control shapeId="90167" r:id="rId58" name="Check Box 55">
              <controlPr defaultSize="0" autoFill="0" autoLine="0" autoPict="0">
                <anchor moveWithCells="1">
                  <from>
                    <xdr:col>16</xdr:col>
                    <xdr:colOff>12700</xdr:colOff>
                    <xdr:row>51</xdr:row>
                    <xdr:rowOff>222250</xdr:rowOff>
                  </from>
                  <to>
                    <xdr:col>17</xdr:col>
                    <xdr:colOff>57150</xdr:colOff>
                    <xdr:row>53</xdr:row>
                    <xdr:rowOff>31750</xdr:rowOff>
                  </to>
                </anchor>
              </controlPr>
            </control>
          </mc:Choice>
        </mc:AlternateContent>
        <mc:AlternateContent xmlns:mc="http://schemas.openxmlformats.org/markup-compatibility/2006">
          <mc:Choice Requires="x14">
            <control shapeId="90168" r:id="rId59" name="Check Box 56">
              <controlPr defaultSize="0" autoFill="0" autoLine="0" autoPict="0">
                <anchor moveWithCells="1">
                  <from>
                    <xdr:col>30</xdr:col>
                    <xdr:colOff>0</xdr:colOff>
                    <xdr:row>15</xdr:row>
                    <xdr:rowOff>12700</xdr:rowOff>
                  </from>
                  <to>
                    <xdr:col>31</xdr:col>
                    <xdr:colOff>38100</xdr:colOff>
                    <xdr:row>16</xdr:row>
                    <xdr:rowOff>0</xdr:rowOff>
                  </to>
                </anchor>
              </controlPr>
            </control>
          </mc:Choice>
        </mc:AlternateContent>
        <mc:AlternateContent xmlns:mc="http://schemas.openxmlformats.org/markup-compatibility/2006">
          <mc:Choice Requires="x14">
            <control shapeId="90169"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90170"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90171"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90172"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90173"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90174"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90175" r:id="rId66" name="Check Box 63">
              <controlPr defaultSize="0" autoFill="0" autoLine="0" autoPict="0">
                <anchor moveWithCells="1">
                  <from>
                    <xdr:col>16</xdr:col>
                    <xdr:colOff>31750</xdr:colOff>
                    <xdr:row>15</xdr:row>
                    <xdr:rowOff>12700</xdr:rowOff>
                  </from>
                  <to>
                    <xdr:col>17</xdr:col>
                    <xdr:colOff>69850</xdr:colOff>
                    <xdr:row>16</xdr:row>
                    <xdr:rowOff>0</xdr:rowOff>
                  </to>
                </anchor>
              </controlPr>
            </control>
          </mc:Choice>
        </mc:AlternateContent>
        <mc:AlternateContent xmlns:mc="http://schemas.openxmlformats.org/markup-compatibility/2006">
          <mc:Choice Requires="x14">
            <control shapeId="90176" r:id="rId67" name="Check Box 64">
              <controlPr defaultSize="0" autoFill="0" autoLine="0" autoPict="0">
                <anchor moveWithCells="1">
                  <from>
                    <xdr:col>18</xdr:col>
                    <xdr:colOff>19050</xdr:colOff>
                    <xdr:row>15</xdr:row>
                    <xdr:rowOff>12700</xdr:rowOff>
                  </from>
                  <to>
                    <xdr:col>19</xdr:col>
                    <xdr:colOff>57150</xdr:colOff>
                    <xdr:row>16</xdr:row>
                    <xdr:rowOff>0</xdr:rowOff>
                  </to>
                </anchor>
              </controlPr>
            </control>
          </mc:Choice>
        </mc:AlternateContent>
        <mc:AlternateContent xmlns:mc="http://schemas.openxmlformats.org/markup-compatibility/2006">
          <mc:Choice Requires="x14">
            <control shapeId="90177" r:id="rId68" name="Check Box 65">
              <controlPr defaultSize="0" autoFill="0" autoLine="0" autoPict="0">
                <anchor moveWithCells="1">
                  <from>
                    <xdr:col>20</xdr:col>
                    <xdr:colOff>31750</xdr:colOff>
                    <xdr:row>15</xdr:row>
                    <xdr:rowOff>12700</xdr:rowOff>
                  </from>
                  <to>
                    <xdr:col>21</xdr:col>
                    <xdr:colOff>69850</xdr:colOff>
                    <xdr:row>16</xdr:row>
                    <xdr:rowOff>0</xdr:rowOff>
                  </to>
                </anchor>
              </controlPr>
            </control>
          </mc:Choice>
        </mc:AlternateContent>
        <mc:AlternateContent xmlns:mc="http://schemas.openxmlformats.org/markup-compatibility/2006">
          <mc:Choice Requires="x14">
            <control shapeId="90178" r:id="rId69" name="Check Box 66">
              <controlPr defaultSize="0" autoFill="0" autoLine="0" autoPict="0">
                <anchor moveWithCells="1">
                  <from>
                    <xdr:col>22</xdr:col>
                    <xdr:colOff>38100</xdr:colOff>
                    <xdr:row>15</xdr:row>
                    <xdr:rowOff>12700</xdr:rowOff>
                  </from>
                  <to>
                    <xdr:col>23</xdr:col>
                    <xdr:colOff>76200</xdr:colOff>
                    <xdr:row>16</xdr:row>
                    <xdr:rowOff>0</xdr:rowOff>
                  </to>
                </anchor>
              </controlPr>
            </control>
          </mc:Choice>
        </mc:AlternateContent>
        <mc:AlternateContent xmlns:mc="http://schemas.openxmlformats.org/markup-compatibility/2006">
          <mc:Choice Requires="x14">
            <control shapeId="90179" r:id="rId70" name="Check Box 67">
              <controlPr defaultSize="0" autoFill="0" autoLine="0" autoPict="0">
                <anchor moveWithCells="1">
                  <from>
                    <xdr:col>24</xdr:col>
                    <xdr:colOff>31750</xdr:colOff>
                    <xdr:row>15</xdr:row>
                    <xdr:rowOff>19050</xdr:rowOff>
                  </from>
                  <to>
                    <xdr:col>25</xdr:col>
                    <xdr:colOff>69850</xdr:colOff>
                    <xdr:row>16</xdr:row>
                    <xdr:rowOff>12700</xdr:rowOff>
                  </to>
                </anchor>
              </controlPr>
            </control>
          </mc:Choice>
        </mc:AlternateContent>
        <mc:AlternateContent xmlns:mc="http://schemas.openxmlformats.org/markup-compatibility/2006">
          <mc:Choice Requires="x14">
            <control shapeId="90180"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90181"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90182"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90183"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90184"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90185"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90186"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90187" r:id="rId78" name="Check Box 75">
              <controlPr defaultSize="0" autoFill="0" autoLine="0" autoPict="0">
                <anchor moveWithCells="1">
                  <from>
                    <xdr:col>11</xdr:col>
                    <xdr:colOff>0</xdr:colOff>
                    <xdr:row>21</xdr:row>
                    <xdr:rowOff>12700</xdr:rowOff>
                  </from>
                  <to>
                    <xdr:col>12</xdr:col>
                    <xdr:colOff>38100</xdr:colOff>
                    <xdr:row>22</xdr:row>
                    <xdr:rowOff>0</xdr:rowOff>
                  </to>
                </anchor>
              </controlPr>
            </control>
          </mc:Choice>
        </mc:AlternateContent>
        <mc:AlternateContent xmlns:mc="http://schemas.openxmlformats.org/markup-compatibility/2006">
          <mc:Choice Requires="x14">
            <control shapeId="90188" r:id="rId79" name="Check Box 76">
              <controlPr defaultSize="0" autoFill="0" autoLine="0" autoPict="0">
                <anchor moveWithCells="1">
                  <from>
                    <xdr:col>11</xdr:col>
                    <xdr:colOff>0</xdr:colOff>
                    <xdr:row>48</xdr:row>
                    <xdr:rowOff>12700</xdr:rowOff>
                  </from>
                  <to>
                    <xdr:col>12</xdr:col>
                    <xdr:colOff>38100</xdr:colOff>
                    <xdr:row>49</xdr:row>
                    <xdr:rowOff>0</xdr:rowOff>
                  </to>
                </anchor>
              </controlPr>
            </control>
          </mc:Choice>
        </mc:AlternateContent>
        <mc:AlternateContent xmlns:mc="http://schemas.openxmlformats.org/markup-compatibility/2006">
          <mc:Choice Requires="x14">
            <control shapeId="90189" r:id="rId80" name="Check Box 77">
              <controlPr defaultSize="0" autoFill="0" autoLine="0" autoPict="0">
                <anchor moveWithCells="1">
                  <from>
                    <xdr:col>6</xdr:col>
                    <xdr:colOff>19050</xdr:colOff>
                    <xdr:row>25</xdr:row>
                    <xdr:rowOff>222250</xdr:rowOff>
                  </from>
                  <to>
                    <xdr:col>7</xdr:col>
                    <xdr:colOff>57150</xdr:colOff>
                    <xdr:row>27</xdr:row>
                    <xdr:rowOff>19050</xdr:rowOff>
                  </to>
                </anchor>
              </controlPr>
            </control>
          </mc:Choice>
        </mc:AlternateContent>
        <mc:AlternateContent xmlns:mc="http://schemas.openxmlformats.org/markup-compatibility/2006">
          <mc:Choice Requires="x14">
            <control shapeId="90190" r:id="rId81" name="Check Box 78">
              <controlPr defaultSize="0" autoFill="0" autoLine="0" autoPict="0">
                <anchor moveWithCells="1">
                  <from>
                    <xdr:col>5</xdr:col>
                    <xdr:colOff>12700</xdr:colOff>
                    <xdr:row>27</xdr:row>
                    <xdr:rowOff>171450</xdr:rowOff>
                  </from>
                  <to>
                    <xdr:col>6</xdr:col>
                    <xdr:colOff>57150</xdr:colOff>
                    <xdr:row>29</xdr:row>
                    <xdr:rowOff>19050</xdr:rowOff>
                  </to>
                </anchor>
              </controlPr>
            </control>
          </mc:Choice>
        </mc:AlternateContent>
        <mc:AlternateContent xmlns:mc="http://schemas.openxmlformats.org/markup-compatibility/2006">
          <mc:Choice Requires="x14">
            <control shapeId="90191"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90192" r:id="rId83" name="Check Box 80">
              <controlPr defaultSize="0" autoFill="0" autoLine="0" autoPict="0">
                <anchor moveWithCells="1">
                  <from>
                    <xdr:col>9</xdr:col>
                    <xdr:colOff>12700</xdr:colOff>
                    <xdr:row>25</xdr:row>
                    <xdr:rowOff>222250</xdr:rowOff>
                  </from>
                  <to>
                    <xdr:col>10</xdr:col>
                    <xdr:colOff>57150</xdr:colOff>
                    <xdr:row>27</xdr:row>
                    <xdr:rowOff>19050</xdr:rowOff>
                  </to>
                </anchor>
              </controlPr>
            </control>
          </mc:Choice>
        </mc:AlternateContent>
        <mc:AlternateContent xmlns:mc="http://schemas.openxmlformats.org/markup-compatibility/2006">
          <mc:Choice Requires="x14">
            <control shapeId="90193" r:id="rId84" name="Check Box 81">
              <controlPr defaultSize="0" autoFill="0" autoLine="0" autoPict="0">
                <anchor moveWithCells="1">
                  <from>
                    <xdr:col>8</xdr:col>
                    <xdr:colOff>12700</xdr:colOff>
                    <xdr:row>27</xdr:row>
                    <xdr:rowOff>184150</xdr:rowOff>
                  </from>
                  <to>
                    <xdr:col>9</xdr:col>
                    <xdr:colOff>57150</xdr:colOff>
                    <xdr:row>29</xdr:row>
                    <xdr:rowOff>31750</xdr:rowOff>
                  </to>
                </anchor>
              </controlPr>
            </control>
          </mc:Choice>
        </mc:AlternateContent>
        <mc:AlternateContent xmlns:mc="http://schemas.openxmlformats.org/markup-compatibility/2006">
          <mc:Choice Requires="x14">
            <control shapeId="90194" r:id="rId85" name="Check Box 82">
              <controlPr defaultSize="0" autoFill="0" autoLine="0" autoPict="0">
                <anchor moveWithCells="1">
                  <from>
                    <xdr:col>8</xdr:col>
                    <xdr:colOff>12700</xdr:colOff>
                    <xdr:row>28</xdr:row>
                    <xdr:rowOff>184150</xdr:rowOff>
                  </from>
                  <to>
                    <xdr:col>9</xdr:col>
                    <xdr:colOff>57150</xdr:colOff>
                    <xdr:row>30</xdr:row>
                    <xdr:rowOff>31750</xdr:rowOff>
                  </to>
                </anchor>
              </controlPr>
            </control>
          </mc:Choice>
        </mc:AlternateContent>
        <mc:AlternateContent xmlns:mc="http://schemas.openxmlformats.org/markup-compatibility/2006">
          <mc:Choice Requires="x14">
            <control shapeId="90195" r:id="rId86" name="Check Box 83">
              <controlPr defaultSize="0" autoFill="0" autoLine="0" autoPict="0">
                <anchor moveWithCells="1">
                  <from>
                    <xdr:col>12</xdr:col>
                    <xdr:colOff>0</xdr:colOff>
                    <xdr:row>25</xdr:row>
                    <xdr:rowOff>222250</xdr:rowOff>
                  </from>
                  <to>
                    <xdr:col>13</xdr:col>
                    <xdr:colOff>38100</xdr:colOff>
                    <xdr:row>27</xdr:row>
                    <xdr:rowOff>19050</xdr:rowOff>
                  </to>
                </anchor>
              </controlPr>
            </control>
          </mc:Choice>
        </mc:AlternateContent>
        <mc:AlternateContent xmlns:mc="http://schemas.openxmlformats.org/markup-compatibility/2006">
          <mc:Choice Requires="x14">
            <control shapeId="90196" r:id="rId87" name="Check Box 84">
              <controlPr defaultSize="0" autoFill="0" autoLine="0" autoPict="0">
                <anchor moveWithCells="1">
                  <from>
                    <xdr:col>11</xdr:col>
                    <xdr:colOff>0</xdr:colOff>
                    <xdr:row>27</xdr:row>
                    <xdr:rowOff>184150</xdr:rowOff>
                  </from>
                  <to>
                    <xdr:col>12</xdr:col>
                    <xdr:colOff>38100</xdr:colOff>
                    <xdr:row>29</xdr:row>
                    <xdr:rowOff>31750</xdr:rowOff>
                  </to>
                </anchor>
              </controlPr>
            </control>
          </mc:Choice>
        </mc:AlternateContent>
        <mc:AlternateContent xmlns:mc="http://schemas.openxmlformats.org/markup-compatibility/2006">
          <mc:Choice Requires="x14">
            <control shapeId="90197" r:id="rId88" name="Check Box 85">
              <controlPr defaultSize="0" autoFill="0" autoLine="0" autoPict="0">
                <anchor moveWithCells="1">
                  <from>
                    <xdr:col>11</xdr:col>
                    <xdr:colOff>0</xdr:colOff>
                    <xdr:row>28</xdr:row>
                    <xdr:rowOff>184150</xdr:rowOff>
                  </from>
                  <to>
                    <xdr:col>12</xdr:col>
                    <xdr:colOff>38100</xdr:colOff>
                    <xdr:row>30</xdr:row>
                    <xdr:rowOff>31750</xdr:rowOff>
                  </to>
                </anchor>
              </controlPr>
            </control>
          </mc:Choice>
        </mc:AlternateContent>
        <mc:AlternateContent xmlns:mc="http://schemas.openxmlformats.org/markup-compatibility/2006">
          <mc:Choice Requires="x14">
            <control shapeId="90198"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90199" r:id="rId90" name="Check Box 87">
              <controlPr defaultSize="0" autoFill="0" autoLine="0" autoPict="0">
                <anchor moveWithCells="1">
                  <from>
                    <xdr:col>15</xdr:col>
                    <xdr:colOff>0</xdr:colOff>
                    <xdr:row>27</xdr:row>
                    <xdr:rowOff>184150</xdr:rowOff>
                  </from>
                  <to>
                    <xdr:col>16</xdr:col>
                    <xdr:colOff>38100</xdr:colOff>
                    <xdr:row>29</xdr:row>
                    <xdr:rowOff>31750</xdr:rowOff>
                  </to>
                </anchor>
              </controlPr>
            </control>
          </mc:Choice>
        </mc:AlternateContent>
        <mc:AlternateContent xmlns:mc="http://schemas.openxmlformats.org/markup-compatibility/2006">
          <mc:Choice Requires="x14">
            <control shapeId="90200" r:id="rId91" name="Check Box 88">
              <controlPr defaultSize="0" autoFill="0" autoLine="0" autoPict="0">
                <anchor moveWithCells="1">
                  <from>
                    <xdr:col>16</xdr:col>
                    <xdr:colOff>0</xdr:colOff>
                    <xdr:row>25</xdr:row>
                    <xdr:rowOff>228600</xdr:rowOff>
                  </from>
                  <to>
                    <xdr:col>17</xdr:col>
                    <xdr:colOff>38100</xdr:colOff>
                    <xdr:row>27</xdr:row>
                    <xdr:rowOff>31750</xdr:rowOff>
                  </to>
                </anchor>
              </controlPr>
            </control>
          </mc:Choice>
        </mc:AlternateContent>
        <mc:AlternateContent xmlns:mc="http://schemas.openxmlformats.org/markup-compatibility/2006">
          <mc:Choice Requires="x14">
            <control shapeId="90201" r:id="rId92" name="Check Box 89">
              <controlPr defaultSize="0" autoFill="0" autoLine="0" autoPict="0">
                <anchor moveWithCells="1">
                  <from>
                    <xdr:col>23</xdr:col>
                    <xdr:colOff>0</xdr:colOff>
                    <xdr:row>25</xdr:row>
                    <xdr:rowOff>209550</xdr:rowOff>
                  </from>
                  <to>
                    <xdr:col>24</xdr:col>
                    <xdr:colOff>38100</xdr:colOff>
                    <xdr:row>27</xdr:row>
                    <xdr:rowOff>12700</xdr:rowOff>
                  </to>
                </anchor>
              </controlPr>
            </control>
          </mc:Choice>
        </mc:AlternateContent>
        <mc:AlternateContent xmlns:mc="http://schemas.openxmlformats.org/markup-compatibility/2006">
          <mc:Choice Requires="x14">
            <control shapeId="90202" r:id="rId93" name="Check Box 90">
              <controlPr defaultSize="0" autoFill="0" autoLine="0" autoPict="0">
                <anchor moveWithCells="1">
                  <from>
                    <xdr:col>25</xdr:col>
                    <xdr:colOff>203200</xdr:colOff>
                    <xdr:row>25</xdr:row>
                    <xdr:rowOff>222250</xdr:rowOff>
                  </from>
                  <to>
                    <xdr:col>27</xdr:col>
                    <xdr:colOff>19050</xdr:colOff>
                    <xdr:row>27</xdr:row>
                    <xdr:rowOff>19050</xdr:rowOff>
                  </to>
                </anchor>
              </controlPr>
            </control>
          </mc:Choice>
        </mc:AlternateContent>
        <mc:AlternateContent xmlns:mc="http://schemas.openxmlformats.org/markup-compatibility/2006">
          <mc:Choice Requires="x14">
            <control shapeId="90203" r:id="rId94" name="Check Box 91">
              <controlPr defaultSize="0" autoFill="0" autoLine="0" autoPict="0">
                <anchor moveWithCells="1">
                  <from>
                    <xdr:col>29</xdr:col>
                    <xdr:colOff>0</xdr:colOff>
                    <xdr:row>25</xdr:row>
                    <xdr:rowOff>222250</xdr:rowOff>
                  </from>
                  <to>
                    <xdr:col>30</xdr:col>
                    <xdr:colOff>38100</xdr:colOff>
                    <xdr:row>27</xdr:row>
                    <xdr:rowOff>19050</xdr:rowOff>
                  </to>
                </anchor>
              </controlPr>
            </control>
          </mc:Choice>
        </mc:AlternateContent>
        <mc:AlternateContent xmlns:mc="http://schemas.openxmlformats.org/markup-compatibility/2006">
          <mc:Choice Requires="x14">
            <control shapeId="90204" r:id="rId95" name="Check Box 92">
              <controlPr defaultSize="0" autoFill="0" autoLine="0" autoPict="0">
                <anchor moveWithCells="1">
                  <from>
                    <xdr:col>33</xdr:col>
                    <xdr:colOff>0</xdr:colOff>
                    <xdr:row>25</xdr:row>
                    <xdr:rowOff>209550</xdr:rowOff>
                  </from>
                  <to>
                    <xdr:col>34</xdr:col>
                    <xdr:colOff>38100</xdr:colOff>
                    <xdr:row>27</xdr:row>
                    <xdr:rowOff>12700</xdr:rowOff>
                  </to>
                </anchor>
              </controlPr>
            </control>
          </mc:Choice>
        </mc:AlternateContent>
        <mc:AlternateContent xmlns:mc="http://schemas.openxmlformats.org/markup-compatibility/2006">
          <mc:Choice Requires="x14">
            <control shapeId="90205"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90206" r:id="rId97" name="Check Box 94">
              <controlPr defaultSize="0" autoFill="0" autoLine="0" autoPict="0">
                <anchor moveWithCells="1">
                  <from>
                    <xdr:col>25</xdr:col>
                    <xdr:colOff>203200</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90207"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90208" r:id="rId99" name="Check Box 96">
              <controlPr defaultSize="0" autoFill="0" autoLine="0" autoPict="0">
                <anchor moveWithCells="1">
                  <from>
                    <xdr:col>33</xdr:col>
                    <xdr:colOff>0</xdr:colOff>
                    <xdr:row>26</xdr:row>
                    <xdr:rowOff>165100</xdr:rowOff>
                  </from>
                  <to>
                    <xdr:col>34</xdr:col>
                    <xdr:colOff>38100</xdr:colOff>
                    <xdr:row>28</xdr:row>
                    <xdr:rowOff>12700</xdr:rowOff>
                  </to>
                </anchor>
              </controlPr>
            </control>
          </mc:Choice>
        </mc:AlternateContent>
        <mc:AlternateContent xmlns:mc="http://schemas.openxmlformats.org/markup-compatibility/2006">
          <mc:Choice Requires="x14">
            <control shapeId="90209" r:id="rId100" name="Check Box 97">
              <controlPr defaultSize="0" autoFill="0" autoLine="0" autoPict="0">
                <anchor moveWithCells="1">
                  <from>
                    <xdr:col>20</xdr:col>
                    <xdr:colOff>209550</xdr:colOff>
                    <xdr:row>27</xdr:row>
                    <xdr:rowOff>171450</xdr:rowOff>
                  </from>
                  <to>
                    <xdr:col>22</xdr:col>
                    <xdr:colOff>31750</xdr:colOff>
                    <xdr:row>29</xdr:row>
                    <xdr:rowOff>19050</xdr:rowOff>
                  </to>
                </anchor>
              </controlPr>
            </control>
          </mc:Choice>
        </mc:AlternateContent>
        <mc:AlternateContent xmlns:mc="http://schemas.openxmlformats.org/markup-compatibility/2006">
          <mc:Choice Requires="x14">
            <control shapeId="90210" r:id="rId101" name="Check Box 98">
              <controlPr defaultSize="0" autoFill="0" autoLine="0" autoPict="0">
                <anchor moveWithCells="1">
                  <from>
                    <xdr:col>24</xdr:col>
                    <xdr:colOff>12700</xdr:colOff>
                    <xdr:row>27</xdr:row>
                    <xdr:rowOff>171450</xdr:rowOff>
                  </from>
                  <to>
                    <xdr:col>25</xdr:col>
                    <xdr:colOff>57150</xdr:colOff>
                    <xdr:row>29</xdr:row>
                    <xdr:rowOff>19050</xdr:rowOff>
                  </to>
                </anchor>
              </controlPr>
            </control>
          </mc:Choice>
        </mc:AlternateContent>
        <mc:AlternateContent xmlns:mc="http://schemas.openxmlformats.org/markup-compatibility/2006">
          <mc:Choice Requires="x14">
            <control shapeId="90211"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90212"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90213"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90214"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90215"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90216" r:id="rId107" name="Check Box 104">
              <controlPr defaultSize="0" autoFill="0" autoLine="0" autoPict="0">
                <anchor moveWithCells="1">
                  <from>
                    <xdr:col>32</xdr:col>
                    <xdr:colOff>0</xdr:colOff>
                    <xdr:row>27</xdr:row>
                    <xdr:rowOff>165100</xdr:rowOff>
                  </from>
                  <to>
                    <xdr:col>33</xdr:col>
                    <xdr:colOff>38100</xdr:colOff>
                    <xdr:row>29</xdr:row>
                    <xdr:rowOff>12700</xdr:rowOff>
                  </to>
                </anchor>
              </controlPr>
            </control>
          </mc:Choice>
        </mc:AlternateContent>
        <mc:AlternateContent xmlns:mc="http://schemas.openxmlformats.org/markup-compatibility/2006">
          <mc:Choice Requires="x14">
            <control shapeId="90217" r:id="rId108" name="Check Box 105">
              <controlPr defaultSize="0" autoFill="0" autoLine="0" autoPict="0">
                <anchor moveWithCells="1">
                  <from>
                    <xdr:col>6</xdr:col>
                    <xdr:colOff>19050</xdr:colOff>
                    <xdr:row>26</xdr:row>
                    <xdr:rowOff>184150</xdr:rowOff>
                  </from>
                  <to>
                    <xdr:col>7</xdr:col>
                    <xdr:colOff>57150</xdr:colOff>
                    <xdr:row>28</xdr:row>
                    <xdr:rowOff>31750</xdr:rowOff>
                  </to>
                </anchor>
              </controlPr>
            </control>
          </mc:Choice>
        </mc:AlternateContent>
        <mc:AlternateContent xmlns:mc="http://schemas.openxmlformats.org/markup-compatibility/2006">
          <mc:Choice Requires="x14">
            <control shapeId="90218" r:id="rId109" name="Check Box 106">
              <controlPr defaultSize="0" autoFill="0" autoLine="0" autoPict="0">
                <anchor moveWithCells="1">
                  <from>
                    <xdr:col>9</xdr:col>
                    <xdr:colOff>12700</xdr:colOff>
                    <xdr:row>26</xdr:row>
                    <xdr:rowOff>184150</xdr:rowOff>
                  </from>
                  <to>
                    <xdr:col>10</xdr:col>
                    <xdr:colOff>57150</xdr:colOff>
                    <xdr:row>28</xdr:row>
                    <xdr:rowOff>31750</xdr:rowOff>
                  </to>
                </anchor>
              </controlPr>
            </control>
          </mc:Choice>
        </mc:AlternateContent>
        <mc:AlternateContent xmlns:mc="http://schemas.openxmlformats.org/markup-compatibility/2006">
          <mc:Choice Requires="x14">
            <control shapeId="90219"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90220" r:id="rId111" name="Check Box 108">
              <controlPr defaultSize="0" autoFill="0" autoLine="0" autoPict="0">
                <anchor moveWithCells="1">
                  <from>
                    <xdr:col>16</xdr:col>
                    <xdr:colOff>0</xdr:colOff>
                    <xdr:row>26</xdr:row>
                    <xdr:rowOff>165100</xdr:rowOff>
                  </from>
                  <to>
                    <xdr:col>17</xdr:col>
                    <xdr:colOff>38100</xdr:colOff>
                    <xdr:row>28</xdr:row>
                    <xdr:rowOff>12700</xdr:rowOff>
                  </to>
                </anchor>
              </controlPr>
            </control>
          </mc:Choice>
        </mc:AlternateContent>
        <mc:AlternateContent xmlns:mc="http://schemas.openxmlformats.org/markup-compatibility/2006">
          <mc:Choice Requires="x14">
            <control shapeId="90221" r:id="rId112" name="Check Box 109">
              <controlPr defaultSize="0" autoFill="0" autoLine="0" autoPict="0">
                <anchor moveWithCells="1">
                  <from>
                    <xdr:col>4</xdr:col>
                    <xdr:colOff>12700</xdr:colOff>
                    <xdr:row>33</xdr:row>
                    <xdr:rowOff>222250</xdr:rowOff>
                  </from>
                  <to>
                    <xdr:col>5</xdr:col>
                    <xdr:colOff>57150</xdr:colOff>
                    <xdr:row>35</xdr:row>
                    <xdr:rowOff>19050</xdr:rowOff>
                  </to>
                </anchor>
              </controlPr>
            </control>
          </mc:Choice>
        </mc:AlternateContent>
        <mc:AlternateContent xmlns:mc="http://schemas.openxmlformats.org/markup-compatibility/2006">
          <mc:Choice Requires="x14">
            <control shapeId="90222" r:id="rId113" name="Check Box 110">
              <controlPr defaultSize="0" autoFill="0" autoLine="0" autoPict="0">
                <anchor moveWithCells="1">
                  <from>
                    <xdr:col>8</xdr:col>
                    <xdr:colOff>12700</xdr:colOff>
                    <xdr:row>33</xdr:row>
                    <xdr:rowOff>222250</xdr:rowOff>
                  </from>
                  <to>
                    <xdr:col>9</xdr:col>
                    <xdr:colOff>57150</xdr:colOff>
                    <xdr:row>35</xdr:row>
                    <xdr:rowOff>19050</xdr:rowOff>
                  </to>
                </anchor>
              </controlPr>
            </control>
          </mc:Choice>
        </mc:AlternateContent>
        <mc:AlternateContent xmlns:mc="http://schemas.openxmlformats.org/markup-compatibility/2006">
          <mc:Choice Requires="x14">
            <control shapeId="90223" r:id="rId114" name="Check Box 111">
              <controlPr defaultSize="0" autoFill="0" autoLine="0" autoPict="0">
                <anchor moveWithCells="1">
                  <from>
                    <xdr:col>12</xdr:col>
                    <xdr:colOff>12700</xdr:colOff>
                    <xdr:row>33</xdr:row>
                    <xdr:rowOff>222250</xdr:rowOff>
                  </from>
                  <to>
                    <xdr:col>13</xdr:col>
                    <xdr:colOff>57150</xdr:colOff>
                    <xdr:row>35</xdr:row>
                    <xdr:rowOff>19050</xdr:rowOff>
                  </to>
                </anchor>
              </controlPr>
            </control>
          </mc:Choice>
        </mc:AlternateContent>
        <mc:AlternateContent xmlns:mc="http://schemas.openxmlformats.org/markup-compatibility/2006">
          <mc:Choice Requires="x14">
            <control shapeId="90224" r:id="rId115" name="Check Box 112">
              <controlPr defaultSize="0" autoFill="0" autoLine="0" autoPict="0">
                <anchor moveWithCells="1">
                  <from>
                    <xdr:col>17</xdr:col>
                    <xdr:colOff>12700</xdr:colOff>
                    <xdr:row>33</xdr:row>
                    <xdr:rowOff>222250</xdr:rowOff>
                  </from>
                  <to>
                    <xdr:col>18</xdr:col>
                    <xdr:colOff>57150</xdr:colOff>
                    <xdr:row>35</xdr:row>
                    <xdr:rowOff>19050</xdr:rowOff>
                  </to>
                </anchor>
              </controlPr>
            </control>
          </mc:Choice>
        </mc:AlternateContent>
        <mc:AlternateContent xmlns:mc="http://schemas.openxmlformats.org/markup-compatibility/2006">
          <mc:Choice Requires="x14">
            <control shapeId="90225" r:id="rId116" name="Check Box 113">
              <controlPr defaultSize="0" autoFill="0" autoLine="0" autoPict="0">
                <anchor moveWithCells="1">
                  <from>
                    <xdr:col>21</xdr:col>
                    <xdr:colOff>12700</xdr:colOff>
                    <xdr:row>33</xdr:row>
                    <xdr:rowOff>222250</xdr:rowOff>
                  </from>
                  <to>
                    <xdr:col>22</xdr:col>
                    <xdr:colOff>57150</xdr:colOff>
                    <xdr:row>35</xdr:row>
                    <xdr:rowOff>19050</xdr:rowOff>
                  </to>
                </anchor>
              </controlPr>
            </control>
          </mc:Choice>
        </mc:AlternateContent>
        <mc:AlternateContent xmlns:mc="http://schemas.openxmlformats.org/markup-compatibility/2006">
          <mc:Choice Requires="x14">
            <control shapeId="90226" r:id="rId117" name="Check Box 114">
              <controlPr defaultSize="0" autoFill="0" autoLine="0" autoPict="0">
                <anchor moveWithCells="1">
                  <from>
                    <xdr:col>25</xdr:col>
                    <xdr:colOff>12700</xdr:colOff>
                    <xdr:row>33</xdr:row>
                    <xdr:rowOff>222250</xdr:rowOff>
                  </from>
                  <to>
                    <xdr:col>26</xdr:col>
                    <xdr:colOff>57150</xdr:colOff>
                    <xdr:row>35</xdr:row>
                    <xdr:rowOff>19050</xdr:rowOff>
                  </to>
                </anchor>
              </controlPr>
            </control>
          </mc:Choice>
        </mc:AlternateContent>
        <mc:AlternateContent xmlns:mc="http://schemas.openxmlformats.org/markup-compatibility/2006">
          <mc:Choice Requires="x14">
            <control shapeId="90227" r:id="rId118" name="Check Box 115">
              <controlPr defaultSize="0" autoFill="0" autoLine="0" autoPict="0">
                <anchor moveWithCells="1">
                  <from>
                    <xdr:col>4</xdr:col>
                    <xdr:colOff>12700</xdr:colOff>
                    <xdr:row>34</xdr:row>
                    <xdr:rowOff>222250</xdr:rowOff>
                  </from>
                  <to>
                    <xdr:col>5</xdr:col>
                    <xdr:colOff>57150</xdr:colOff>
                    <xdr:row>36</xdr:row>
                    <xdr:rowOff>38100</xdr:rowOff>
                  </to>
                </anchor>
              </controlPr>
            </control>
          </mc:Choice>
        </mc:AlternateContent>
        <mc:AlternateContent xmlns:mc="http://schemas.openxmlformats.org/markup-compatibility/2006">
          <mc:Choice Requires="x14">
            <control shapeId="90228" r:id="rId119" name="Check Box 116">
              <controlPr defaultSize="0" autoFill="0" autoLine="0" autoPict="0">
                <anchor moveWithCells="1">
                  <from>
                    <xdr:col>8</xdr:col>
                    <xdr:colOff>12700</xdr:colOff>
                    <xdr:row>34</xdr:row>
                    <xdr:rowOff>222250</xdr:rowOff>
                  </from>
                  <to>
                    <xdr:col>9</xdr:col>
                    <xdr:colOff>57150</xdr:colOff>
                    <xdr:row>36</xdr:row>
                    <xdr:rowOff>38100</xdr:rowOff>
                  </to>
                </anchor>
              </controlPr>
            </control>
          </mc:Choice>
        </mc:AlternateContent>
        <mc:AlternateContent xmlns:mc="http://schemas.openxmlformats.org/markup-compatibility/2006">
          <mc:Choice Requires="x14">
            <control shapeId="90229" r:id="rId120" name="Check Box 117">
              <controlPr defaultSize="0" autoFill="0" autoLine="0" autoPict="0">
                <anchor moveWithCells="1">
                  <from>
                    <xdr:col>12</xdr:col>
                    <xdr:colOff>12700</xdr:colOff>
                    <xdr:row>34</xdr:row>
                    <xdr:rowOff>222250</xdr:rowOff>
                  </from>
                  <to>
                    <xdr:col>13</xdr:col>
                    <xdr:colOff>57150</xdr:colOff>
                    <xdr:row>36</xdr:row>
                    <xdr:rowOff>38100</xdr:rowOff>
                  </to>
                </anchor>
              </controlPr>
            </control>
          </mc:Choice>
        </mc:AlternateContent>
        <mc:AlternateContent xmlns:mc="http://schemas.openxmlformats.org/markup-compatibility/2006">
          <mc:Choice Requires="x14">
            <control shapeId="90230" r:id="rId121" name="Check Box 118">
              <controlPr defaultSize="0" autoFill="0" autoLine="0" autoPict="0">
                <anchor moveWithCells="1">
                  <from>
                    <xdr:col>21</xdr:col>
                    <xdr:colOff>12700</xdr:colOff>
                    <xdr:row>34</xdr:row>
                    <xdr:rowOff>222250</xdr:rowOff>
                  </from>
                  <to>
                    <xdr:col>22</xdr:col>
                    <xdr:colOff>57150</xdr:colOff>
                    <xdr:row>36</xdr:row>
                    <xdr:rowOff>38100</xdr:rowOff>
                  </to>
                </anchor>
              </controlPr>
            </control>
          </mc:Choice>
        </mc:AlternateContent>
        <mc:AlternateContent xmlns:mc="http://schemas.openxmlformats.org/markup-compatibility/2006">
          <mc:Choice Requires="x14">
            <control shapeId="90231" r:id="rId122" name="Check Box 119">
              <controlPr defaultSize="0" autoFill="0" autoLine="0" autoPict="0">
                <anchor moveWithCells="1">
                  <from>
                    <xdr:col>25</xdr:col>
                    <xdr:colOff>12700</xdr:colOff>
                    <xdr:row>34</xdr:row>
                    <xdr:rowOff>222250</xdr:rowOff>
                  </from>
                  <to>
                    <xdr:col>26</xdr:col>
                    <xdr:colOff>57150</xdr:colOff>
                    <xdr:row>36</xdr:row>
                    <xdr:rowOff>38100</xdr:rowOff>
                  </to>
                </anchor>
              </controlPr>
            </control>
          </mc:Choice>
        </mc:AlternateContent>
        <mc:AlternateContent xmlns:mc="http://schemas.openxmlformats.org/markup-compatibility/2006">
          <mc:Choice Requires="x14">
            <control shapeId="90232" r:id="rId123" name="Check Box 120">
              <controlPr defaultSize="0" autoFill="0" autoLine="0" autoPict="0">
                <anchor moveWithCells="1">
                  <from>
                    <xdr:col>29</xdr:col>
                    <xdr:colOff>12700</xdr:colOff>
                    <xdr:row>34</xdr:row>
                    <xdr:rowOff>222250</xdr:rowOff>
                  </from>
                  <to>
                    <xdr:col>30</xdr:col>
                    <xdr:colOff>57150</xdr:colOff>
                    <xdr:row>36</xdr:row>
                    <xdr:rowOff>38100</xdr:rowOff>
                  </to>
                </anchor>
              </controlPr>
            </control>
          </mc:Choice>
        </mc:AlternateContent>
      </controls>
    </mc:Choice>
  </mc:AlternateConten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02F66-57FD-4DE8-AB53-C1F4EFE15536}">
  <sheetPr>
    <tabColor theme="8"/>
  </sheetPr>
  <dimension ref="A1:G13"/>
  <sheetViews>
    <sheetView view="pageBreakPreview" zoomScale="120" zoomScaleNormal="100" zoomScaleSheetLayoutView="120" workbookViewId="0"/>
  </sheetViews>
  <sheetFormatPr defaultRowHeight="13"/>
  <cols>
    <col min="1" max="1" width="28.7265625" style="804" customWidth="1"/>
    <col min="2" max="2" width="17" style="804" customWidth="1"/>
    <col min="3" max="3" width="16.6328125" style="804" customWidth="1"/>
    <col min="4" max="4" width="19.08984375" style="804" customWidth="1"/>
    <col min="5" max="5" width="16.36328125" style="804" customWidth="1"/>
    <col min="6" max="6" width="16.6328125" style="804" hidden="1" customWidth="1"/>
    <col min="7" max="7" width="1.90625" style="804" customWidth="1"/>
    <col min="8" max="8" width="2.7265625" style="804" customWidth="1"/>
    <col min="9" max="255" width="8.7265625" style="804"/>
    <col min="256" max="256" width="1.1796875" style="804" customWidth="1"/>
    <col min="257" max="258" width="17" style="804" customWidth="1"/>
    <col min="259" max="259" width="16.6328125" style="804" customWidth="1"/>
    <col min="260" max="260" width="19.08984375" style="804" customWidth="1"/>
    <col min="261" max="261" width="16.453125" style="804" customWidth="1"/>
    <col min="262" max="262" width="16.6328125" style="804" customWidth="1"/>
    <col min="263" max="263" width="4.08984375" style="804" customWidth="1"/>
    <col min="264" max="264" width="2.7265625" style="804" customWidth="1"/>
    <col min="265" max="511" width="8.7265625" style="804"/>
    <col min="512" max="512" width="1.1796875" style="804" customWidth="1"/>
    <col min="513" max="514" width="17" style="804" customWidth="1"/>
    <col min="515" max="515" width="16.6328125" style="804" customWidth="1"/>
    <col min="516" max="516" width="19.08984375" style="804" customWidth="1"/>
    <col min="517" max="517" width="16.453125" style="804" customWidth="1"/>
    <col min="518" max="518" width="16.6328125" style="804" customWidth="1"/>
    <col min="519" max="519" width="4.08984375" style="804" customWidth="1"/>
    <col min="520" max="520" width="2.7265625" style="804" customWidth="1"/>
    <col min="521" max="767" width="8.7265625" style="804"/>
    <col min="768" max="768" width="1.1796875" style="804" customWidth="1"/>
    <col min="769" max="770" width="17" style="804" customWidth="1"/>
    <col min="771" max="771" width="16.6328125" style="804" customWidth="1"/>
    <col min="772" max="772" width="19.08984375" style="804" customWidth="1"/>
    <col min="773" max="773" width="16.453125" style="804" customWidth="1"/>
    <col min="774" max="774" width="16.6328125" style="804" customWidth="1"/>
    <col min="775" max="775" width="4.08984375" style="804" customWidth="1"/>
    <col min="776" max="776" width="2.7265625" style="804" customWidth="1"/>
    <col min="777" max="1023" width="8.7265625" style="804"/>
    <col min="1024" max="1024" width="1.1796875" style="804" customWidth="1"/>
    <col min="1025" max="1026" width="17" style="804" customWidth="1"/>
    <col min="1027" max="1027" width="16.6328125" style="804" customWidth="1"/>
    <col min="1028" max="1028" width="19.08984375" style="804" customWidth="1"/>
    <col min="1029" max="1029" width="16.453125" style="804" customWidth="1"/>
    <col min="1030" max="1030" width="16.6328125" style="804" customWidth="1"/>
    <col min="1031" max="1031" width="4.08984375" style="804" customWidth="1"/>
    <col min="1032" max="1032" width="2.7265625" style="804" customWidth="1"/>
    <col min="1033" max="1279" width="8.7265625" style="804"/>
    <col min="1280" max="1280" width="1.1796875" style="804" customWidth="1"/>
    <col min="1281" max="1282" width="17" style="804" customWidth="1"/>
    <col min="1283" max="1283" width="16.6328125" style="804" customWidth="1"/>
    <col min="1284" max="1284" width="19.08984375" style="804" customWidth="1"/>
    <col min="1285" max="1285" width="16.453125" style="804" customWidth="1"/>
    <col min="1286" max="1286" width="16.6328125" style="804" customWidth="1"/>
    <col min="1287" max="1287" width="4.08984375" style="804" customWidth="1"/>
    <col min="1288" max="1288" width="2.7265625" style="804" customWidth="1"/>
    <col min="1289" max="1535" width="8.7265625" style="804"/>
    <col min="1536" max="1536" width="1.1796875" style="804" customWidth="1"/>
    <col min="1537" max="1538" width="17" style="804" customWidth="1"/>
    <col min="1539" max="1539" width="16.6328125" style="804" customWidth="1"/>
    <col min="1540" max="1540" width="19.08984375" style="804" customWidth="1"/>
    <col min="1541" max="1541" width="16.453125" style="804" customWidth="1"/>
    <col min="1542" max="1542" width="16.6328125" style="804" customWidth="1"/>
    <col min="1543" max="1543" width="4.08984375" style="804" customWidth="1"/>
    <col min="1544" max="1544" width="2.7265625" style="804" customWidth="1"/>
    <col min="1545" max="1791" width="8.7265625" style="804"/>
    <col min="1792" max="1792" width="1.1796875" style="804" customWidth="1"/>
    <col min="1793" max="1794" width="17" style="804" customWidth="1"/>
    <col min="1795" max="1795" width="16.6328125" style="804" customWidth="1"/>
    <col min="1796" max="1796" width="19.08984375" style="804" customWidth="1"/>
    <col min="1797" max="1797" width="16.453125" style="804" customWidth="1"/>
    <col min="1798" max="1798" width="16.6328125" style="804" customWidth="1"/>
    <col min="1799" max="1799" width="4.08984375" style="804" customWidth="1"/>
    <col min="1800" max="1800" width="2.7265625" style="804" customWidth="1"/>
    <col min="1801" max="2047" width="8.7265625" style="804"/>
    <col min="2048" max="2048" width="1.1796875" style="804" customWidth="1"/>
    <col min="2049" max="2050" width="17" style="804" customWidth="1"/>
    <col min="2051" max="2051" width="16.6328125" style="804" customWidth="1"/>
    <col min="2052" max="2052" width="19.08984375" style="804" customWidth="1"/>
    <col min="2053" max="2053" width="16.453125" style="804" customWidth="1"/>
    <col min="2054" max="2054" width="16.6328125" style="804" customWidth="1"/>
    <col min="2055" max="2055" width="4.08984375" style="804" customWidth="1"/>
    <col min="2056" max="2056" width="2.7265625" style="804" customWidth="1"/>
    <col min="2057" max="2303" width="8.7265625" style="804"/>
    <col min="2304" max="2304" width="1.1796875" style="804" customWidth="1"/>
    <col min="2305" max="2306" width="17" style="804" customWidth="1"/>
    <col min="2307" max="2307" width="16.6328125" style="804" customWidth="1"/>
    <col min="2308" max="2308" width="19.08984375" style="804" customWidth="1"/>
    <col min="2309" max="2309" width="16.453125" style="804" customWidth="1"/>
    <col min="2310" max="2310" width="16.6328125" style="804" customWidth="1"/>
    <col min="2311" max="2311" width="4.08984375" style="804" customWidth="1"/>
    <col min="2312" max="2312" width="2.7265625" style="804" customWidth="1"/>
    <col min="2313" max="2559" width="8.7265625" style="804"/>
    <col min="2560" max="2560" width="1.1796875" style="804" customWidth="1"/>
    <col min="2561" max="2562" width="17" style="804" customWidth="1"/>
    <col min="2563" max="2563" width="16.6328125" style="804" customWidth="1"/>
    <col min="2564" max="2564" width="19.08984375" style="804" customWidth="1"/>
    <col min="2565" max="2565" width="16.453125" style="804" customWidth="1"/>
    <col min="2566" max="2566" width="16.6328125" style="804" customWidth="1"/>
    <col min="2567" max="2567" width="4.08984375" style="804" customWidth="1"/>
    <col min="2568" max="2568" width="2.7265625" style="804" customWidth="1"/>
    <col min="2569" max="2815" width="8.7265625" style="804"/>
    <col min="2816" max="2816" width="1.1796875" style="804" customWidth="1"/>
    <col min="2817" max="2818" width="17" style="804" customWidth="1"/>
    <col min="2819" max="2819" width="16.6328125" style="804" customWidth="1"/>
    <col min="2820" max="2820" width="19.08984375" style="804" customWidth="1"/>
    <col min="2821" max="2821" width="16.453125" style="804" customWidth="1"/>
    <col min="2822" max="2822" width="16.6328125" style="804" customWidth="1"/>
    <col min="2823" max="2823" width="4.08984375" style="804" customWidth="1"/>
    <col min="2824" max="2824" width="2.7265625" style="804" customWidth="1"/>
    <col min="2825" max="3071" width="8.7265625" style="804"/>
    <col min="3072" max="3072" width="1.1796875" style="804" customWidth="1"/>
    <col min="3073" max="3074" width="17" style="804" customWidth="1"/>
    <col min="3075" max="3075" width="16.6328125" style="804" customWidth="1"/>
    <col min="3076" max="3076" width="19.08984375" style="804" customWidth="1"/>
    <col min="3077" max="3077" width="16.453125" style="804" customWidth="1"/>
    <col min="3078" max="3078" width="16.6328125" style="804" customWidth="1"/>
    <col min="3079" max="3079" width="4.08984375" style="804" customWidth="1"/>
    <col min="3080" max="3080" width="2.7265625" style="804" customWidth="1"/>
    <col min="3081" max="3327" width="8.7265625" style="804"/>
    <col min="3328" max="3328" width="1.1796875" style="804" customWidth="1"/>
    <col min="3329" max="3330" width="17" style="804" customWidth="1"/>
    <col min="3331" max="3331" width="16.6328125" style="804" customWidth="1"/>
    <col min="3332" max="3332" width="19.08984375" style="804" customWidth="1"/>
    <col min="3333" max="3333" width="16.453125" style="804" customWidth="1"/>
    <col min="3334" max="3334" width="16.6328125" style="804" customWidth="1"/>
    <col min="3335" max="3335" width="4.08984375" style="804" customWidth="1"/>
    <col min="3336" max="3336" width="2.7265625" style="804" customWidth="1"/>
    <col min="3337" max="3583" width="8.7265625" style="804"/>
    <col min="3584" max="3584" width="1.1796875" style="804" customWidth="1"/>
    <col min="3585" max="3586" width="17" style="804" customWidth="1"/>
    <col min="3587" max="3587" width="16.6328125" style="804" customWidth="1"/>
    <col min="3588" max="3588" width="19.08984375" style="804" customWidth="1"/>
    <col min="3589" max="3589" width="16.453125" style="804" customWidth="1"/>
    <col min="3590" max="3590" width="16.6328125" style="804" customWidth="1"/>
    <col min="3591" max="3591" width="4.08984375" style="804" customWidth="1"/>
    <col min="3592" max="3592" width="2.7265625" style="804" customWidth="1"/>
    <col min="3593" max="3839" width="8.7265625" style="804"/>
    <col min="3840" max="3840" width="1.1796875" style="804" customWidth="1"/>
    <col min="3841" max="3842" width="17" style="804" customWidth="1"/>
    <col min="3843" max="3843" width="16.6328125" style="804" customWidth="1"/>
    <col min="3844" max="3844" width="19.08984375" style="804" customWidth="1"/>
    <col min="3845" max="3845" width="16.453125" style="804" customWidth="1"/>
    <col min="3846" max="3846" width="16.6328125" style="804" customWidth="1"/>
    <col min="3847" max="3847" width="4.08984375" style="804" customWidth="1"/>
    <col min="3848" max="3848" width="2.7265625" style="804" customWidth="1"/>
    <col min="3849" max="4095" width="8.7265625" style="804"/>
    <col min="4096" max="4096" width="1.1796875" style="804" customWidth="1"/>
    <col min="4097" max="4098" width="17" style="804" customWidth="1"/>
    <col min="4099" max="4099" width="16.6328125" style="804" customWidth="1"/>
    <col min="4100" max="4100" width="19.08984375" style="804" customWidth="1"/>
    <col min="4101" max="4101" width="16.453125" style="804" customWidth="1"/>
    <col min="4102" max="4102" width="16.6328125" style="804" customWidth="1"/>
    <col min="4103" max="4103" width="4.08984375" style="804" customWidth="1"/>
    <col min="4104" max="4104" width="2.7265625" style="804" customWidth="1"/>
    <col min="4105" max="4351" width="8.7265625" style="804"/>
    <col min="4352" max="4352" width="1.1796875" style="804" customWidth="1"/>
    <col min="4353" max="4354" width="17" style="804" customWidth="1"/>
    <col min="4355" max="4355" width="16.6328125" style="804" customWidth="1"/>
    <col min="4356" max="4356" width="19.08984375" style="804" customWidth="1"/>
    <col min="4357" max="4357" width="16.453125" style="804" customWidth="1"/>
    <col min="4358" max="4358" width="16.6328125" style="804" customWidth="1"/>
    <col min="4359" max="4359" width="4.08984375" style="804" customWidth="1"/>
    <col min="4360" max="4360" width="2.7265625" style="804" customWidth="1"/>
    <col min="4361" max="4607" width="8.7265625" style="804"/>
    <col min="4608" max="4608" width="1.1796875" style="804" customWidth="1"/>
    <col min="4609" max="4610" width="17" style="804" customWidth="1"/>
    <col min="4611" max="4611" width="16.6328125" style="804" customWidth="1"/>
    <col min="4612" max="4612" width="19.08984375" style="804" customWidth="1"/>
    <col min="4613" max="4613" width="16.453125" style="804" customWidth="1"/>
    <col min="4614" max="4614" width="16.6328125" style="804" customWidth="1"/>
    <col min="4615" max="4615" width="4.08984375" style="804" customWidth="1"/>
    <col min="4616" max="4616" width="2.7265625" style="804" customWidth="1"/>
    <col min="4617" max="4863" width="8.7265625" style="804"/>
    <col min="4864" max="4864" width="1.1796875" style="804" customWidth="1"/>
    <col min="4865" max="4866" width="17" style="804" customWidth="1"/>
    <col min="4867" max="4867" width="16.6328125" style="804" customWidth="1"/>
    <col min="4868" max="4868" width="19.08984375" style="804" customWidth="1"/>
    <col min="4869" max="4869" width="16.453125" style="804" customWidth="1"/>
    <col min="4870" max="4870" width="16.6328125" style="804" customWidth="1"/>
    <col min="4871" max="4871" width="4.08984375" style="804" customWidth="1"/>
    <col min="4872" max="4872" width="2.7265625" style="804" customWidth="1"/>
    <col min="4873" max="5119" width="8.7265625" style="804"/>
    <col min="5120" max="5120" width="1.1796875" style="804" customWidth="1"/>
    <col min="5121" max="5122" width="17" style="804" customWidth="1"/>
    <col min="5123" max="5123" width="16.6328125" style="804" customWidth="1"/>
    <col min="5124" max="5124" width="19.08984375" style="804" customWidth="1"/>
    <col min="5125" max="5125" width="16.453125" style="804" customWidth="1"/>
    <col min="5126" max="5126" width="16.6328125" style="804" customWidth="1"/>
    <col min="5127" max="5127" width="4.08984375" style="804" customWidth="1"/>
    <col min="5128" max="5128" width="2.7265625" style="804" customWidth="1"/>
    <col min="5129" max="5375" width="8.7265625" style="804"/>
    <col min="5376" max="5376" width="1.1796875" style="804" customWidth="1"/>
    <col min="5377" max="5378" width="17" style="804" customWidth="1"/>
    <col min="5379" max="5379" width="16.6328125" style="804" customWidth="1"/>
    <col min="5380" max="5380" width="19.08984375" style="804" customWidth="1"/>
    <col min="5381" max="5381" width="16.453125" style="804" customWidth="1"/>
    <col min="5382" max="5382" width="16.6328125" style="804" customWidth="1"/>
    <col min="5383" max="5383" width="4.08984375" style="804" customWidth="1"/>
    <col min="5384" max="5384" width="2.7265625" style="804" customWidth="1"/>
    <col min="5385" max="5631" width="8.7265625" style="804"/>
    <col min="5632" max="5632" width="1.1796875" style="804" customWidth="1"/>
    <col min="5633" max="5634" width="17" style="804" customWidth="1"/>
    <col min="5635" max="5635" width="16.6328125" style="804" customWidth="1"/>
    <col min="5636" max="5636" width="19.08984375" style="804" customWidth="1"/>
    <col min="5637" max="5637" width="16.453125" style="804" customWidth="1"/>
    <col min="5638" max="5638" width="16.6328125" style="804" customWidth="1"/>
    <col min="5639" max="5639" width="4.08984375" style="804" customWidth="1"/>
    <col min="5640" max="5640" width="2.7265625" style="804" customWidth="1"/>
    <col min="5641" max="5887" width="8.7265625" style="804"/>
    <col min="5888" max="5888" width="1.1796875" style="804" customWidth="1"/>
    <col min="5889" max="5890" width="17" style="804" customWidth="1"/>
    <col min="5891" max="5891" width="16.6328125" style="804" customWidth="1"/>
    <col min="5892" max="5892" width="19.08984375" style="804" customWidth="1"/>
    <col min="5893" max="5893" width="16.453125" style="804" customWidth="1"/>
    <col min="5894" max="5894" width="16.6328125" style="804" customWidth="1"/>
    <col min="5895" max="5895" width="4.08984375" style="804" customWidth="1"/>
    <col min="5896" max="5896" width="2.7265625" style="804" customWidth="1"/>
    <col min="5897" max="6143" width="8.7265625" style="804"/>
    <col min="6144" max="6144" width="1.1796875" style="804" customWidth="1"/>
    <col min="6145" max="6146" width="17" style="804" customWidth="1"/>
    <col min="6147" max="6147" width="16.6328125" style="804" customWidth="1"/>
    <col min="6148" max="6148" width="19.08984375" style="804" customWidth="1"/>
    <col min="6149" max="6149" width="16.453125" style="804" customWidth="1"/>
    <col min="6150" max="6150" width="16.6328125" style="804" customWidth="1"/>
    <col min="6151" max="6151" width="4.08984375" style="804" customWidth="1"/>
    <col min="6152" max="6152" width="2.7265625" style="804" customWidth="1"/>
    <col min="6153" max="6399" width="8.7265625" style="804"/>
    <col min="6400" max="6400" width="1.1796875" style="804" customWidth="1"/>
    <col min="6401" max="6402" width="17" style="804" customWidth="1"/>
    <col min="6403" max="6403" width="16.6328125" style="804" customWidth="1"/>
    <col min="6404" max="6404" width="19.08984375" style="804" customWidth="1"/>
    <col min="6405" max="6405" width="16.453125" style="804" customWidth="1"/>
    <col min="6406" max="6406" width="16.6328125" style="804" customWidth="1"/>
    <col min="6407" max="6407" width="4.08984375" style="804" customWidth="1"/>
    <col min="6408" max="6408" width="2.7265625" style="804" customWidth="1"/>
    <col min="6409" max="6655" width="8.7265625" style="804"/>
    <col min="6656" max="6656" width="1.1796875" style="804" customWidth="1"/>
    <col min="6657" max="6658" width="17" style="804" customWidth="1"/>
    <col min="6659" max="6659" width="16.6328125" style="804" customWidth="1"/>
    <col min="6660" max="6660" width="19.08984375" style="804" customWidth="1"/>
    <col min="6661" max="6661" width="16.453125" style="804" customWidth="1"/>
    <col min="6662" max="6662" width="16.6328125" style="804" customWidth="1"/>
    <col min="6663" max="6663" width="4.08984375" style="804" customWidth="1"/>
    <col min="6664" max="6664" width="2.7265625" style="804" customWidth="1"/>
    <col min="6665" max="6911" width="8.7265625" style="804"/>
    <col min="6912" max="6912" width="1.1796875" style="804" customWidth="1"/>
    <col min="6913" max="6914" width="17" style="804" customWidth="1"/>
    <col min="6915" max="6915" width="16.6328125" style="804" customWidth="1"/>
    <col min="6916" max="6916" width="19.08984375" style="804" customWidth="1"/>
    <col min="6917" max="6917" width="16.453125" style="804" customWidth="1"/>
    <col min="6918" max="6918" width="16.6328125" style="804" customWidth="1"/>
    <col min="6919" max="6919" width="4.08984375" style="804" customWidth="1"/>
    <col min="6920" max="6920" width="2.7265625" style="804" customWidth="1"/>
    <col min="6921" max="7167" width="8.7265625" style="804"/>
    <col min="7168" max="7168" width="1.1796875" style="804" customWidth="1"/>
    <col min="7169" max="7170" width="17" style="804" customWidth="1"/>
    <col min="7171" max="7171" width="16.6328125" style="804" customWidth="1"/>
    <col min="7172" max="7172" width="19.08984375" style="804" customWidth="1"/>
    <col min="7173" max="7173" width="16.453125" style="804" customWidth="1"/>
    <col min="7174" max="7174" width="16.6328125" style="804" customWidth="1"/>
    <col min="7175" max="7175" width="4.08984375" style="804" customWidth="1"/>
    <col min="7176" max="7176" width="2.7265625" style="804" customWidth="1"/>
    <col min="7177" max="7423" width="8.7265625" style="804"/>
    <col min="7424" max="7424" width="1.1796875" style="804" customWidth="1"/>
    <col min="7425" max="7426" width="17" style="804" customWidth="1"/>
    <col min="7427" max="7427" width="16.6328125" style="804" customWidth="1"/>
    <col min="7428" max="7428" width="19.08984375" style="804" customWidth="1"/>
    <col min="7429" max="7429" width="16.453125" style="804" customWidth="1"/>
    <col min="7430" max="7430" width="16.6328125" style="804" customWidth="1"/>
    <col min="7431" max="7431" width="4.08984375" style="804" customWidth="1"/>
    <col min="7432" max="7432" width="2.7265625" style="804" customWidth="1"/>
    <col min="7433" max="7679" width="8.7265625" style="804"/>
    <col min="7680" max="7680" width="1.1796875" style="804" customWidth="1"/>
    <col min="7681" max="7682" width="17" style="804" customWidth="1"/>
    <col min="7683" max="7683" width="16.6328125" style="804" customWidth="1"/>
    <col min="7684" max="7684" width="19.08984375" style="804" customWidth="1"/>
    <col min="7685" max="7685" width="16.453125" style="804" customWidth="1"/>
    <col min="7686" max="7686" width="16.6328125" style="804" customWidth="1"/>
    <col min="7687" max="7687" width="4.08984375" style="804" customWidth="1"/>
    <col min="7688" max="7688" width="2.7265625" style="804" customWidth="1"/>
    <col min="7689" max="7935" width="8.7265625" style="804"/>
    <col min="7936" max="7936" width="1.1796875" style="804" customWidth="1"/>
    <col min="7937" max="7938" width="17" style="804" customWidth="1"/>
    <col min="7939" max="7939" width="16.6328125" style="804" customWidth="1"/>
    <col min="7940" max="7940" width="19.08984375" style="804" customWidth="1"/>
    <col min="7941" max="7941" width="16.453125" style="804" customWidth="1"/>
    <col min="7942" max="7942" width="16.6328125" style="804" customWidth="1"/>
    <col min="7943" max="7943" width="4.08984375" style="804" customWidth="1"/>
    <col min="7944" max="7944" width="2.7265625" style="804" customWidth="1"/>
    <col min="7945" max="8191" width="8.7265625" style="804"/>
    <col min="8192" max="8192" width="1.1796875" style="804" customWidth="1"/>
    <col min="8193" max="8194" width="17" style="804" customWidth="1"/>
    <col min="8195" max="8195" width="16.6328125" style="804" customWidth="1"/>
    <col min="8196" max="8196" width="19.08984375" style="804" customWidth="1"/>
    <col min="8197" max="8197" width="16.453125" style="804" customWidth="1"/>
    <col min="8198" max="8198" width="16.6328125" style="804" customWidth="1"/>
    <col min="8199" max="8199" width="4.08984375" style="804" customWidth="1"/>
    <col min="8200" max="8200" width="2.7265625" style="804" customWidth="1"/>
    <col min="8201" max="8447" width="8.7265625" style="804"/>
    <col min="8448" max="8448" width="1.1796875" style="804" customWidth="1"/>
    <col min="8449" max="8450" width="17" style="804" customWidth="1"/>
    <col min="8451" max="8451" width="16.6328125" style="804" customWidth="1"/>
    <col min="8452" max="8452" width="19.08984375" style="804" customWidth="1"/>
    <col min="8453" max="8453" width="16.453125" style="804" customWidth="1"/>
    <col min="8454" max="8454" width="16.6328125" style="804" customWidth="1"/>
    <col min="8455" max="8455" width="4.08984375" style="804" customWidth="1"/>
    <col min="8456" max="8456" width="2.7265625" style="804" customWidth="1"/>
    <col min="8457" max="8703" width="8.7265625" style="804"/>
    <col min="8704" max="8704" width="1.1796875" style="804" customWidth="1"/>
    <col min="8705" max="8706" width="17" style="804" customWidth="1"/>
    <col min="8707" max="8707" width="16.6328125" style="804" customWidth="1"/>
    <col min="8708" max="8708" width="19.08984375" style="804" customWidth="1"/>
    <col min="8709" max="8709" width="16.453125" style="804" customWidth="1"/>
    <col min="8710" max="8710" width="16.6328125" style="804" customWidth="1"/>
    <col min="8711" max="8711" width="4.08984375" style="804" customWidth="1"/>
    <col min="8712" max="8712" width="2.7265625" style="804" customWidth="1"/>
    <col min="8713" max="8959" width="8.7265625" style="804"/>
    <col min="8960" max="8960" width="1.1796875" style="804" customWidth="1"/>
    <col min="8961" max="8962" width="17" style="804" customWidth="1"/>
    <col min="8963" max="8963" width="16.6328125" style="804" customWidth="1"/>
    <col min="8964" max="8964" width="19.08984375" style="804" customWidth="1"/>
    <col min="8965" max="8965" width="16.453125" style="804" customWidth="1"/>
    <col min="8966" max="8966" width="16.6328125" style="804" customWidth="1"/>
    <col min="8967" max="8967" width="4.08984375" style="804" customWidth="1"/>
    <col min="8968" max="8968" width="2.7265625" style="804" customWidth="1"/>
    <col min="8969" max="9215" width="8.7265625" style="804"/>
    <col min="9216" max="9216" width="1.1796875" style="804" customWidth="1"/>
    <col min="9217" max="9218" width="17" style="804" customWidth="1"/>
    <col min="9219" max="9219" width="16.6328125" style="804" customWidth="1"/>
    <col min="9220" max="9220" width="19.08984375" style="804" customWidth="1"/>
    <col min="9221" max="9221" width="16.453125" style="804" customWidth="1"/>
    <col min="9222" max="9222" width="16.6328125" style="804" customWidth="1"/>
    <col min="9223" max="9223" width="4.08984375" style="804" customWidth="1"/>
    <col min="9224" max="9224" width="2.7265625" style="804" customWidth="1"/>
    <col min="9225" max="9471" width="8.7265625" style="804"/>
    <col min="9472" max="9472" width="1.1796875" style="804" customWidth="1"/>
    <col min="9473" max="9474" width="17" style="804" customWidth="1"/>
    <col min="9475" max="9475" width="16.6328125" style="804" customWidth="1"/>
    <col min="9476" max="9476" width="19.08984375" style="804" customWidth="1"/>
    <col min="9477" max="9477" width="16.453125" style="804" customWidth="1"/>
    <col min="9478" max="9478" width="16.6328125" style="804" customWidth="1"/>
    <col min="9479" max="9479" width="4.08984375" style="804" customWidth="1"/>
    <col min="9480" max="9480" width="2.7265625" style="804" customWidth="1"/>
    <col min="9481" max="9727" width="8.7265625" style="804"/>
    <col min="9728" max="9728" width="1.1796875" style="804" customWidth="1"/>
    <col min="9729" max="9730" width="17" style="804" customWidth="1"/>
    <col min="9731" max="9731" width="16.6328125" style="804" customWidth="1"/>
    <col min="9732" max="9732" width="19.08984375" style="804" customWidth="1"/>
    <col min="9733" max="9733" width="16.453125" style="804" customWidth="1"/>
    <col min="9734" max="9734" width="16.6328125" style="804" customWidth="1"/>
    <col min="9735" max="9735" width="4.08984375" style="804" customWidth="1"/>
    <col min="9736" max="9736" width="2.7265625" style="804" customWidth="1"/>
    <col min="9737" max="9983" width="8.7265625" style="804"/>
    <col min="9984" max="9984" width="1.1796875" style="804" customWidth="1"/>
    <col min="9985" max="9986" width="17" style="804" customWidth="1"/>
    <col min="9987" max="9987" width="16.6328125" style="804" customWidth="1"/>
    <col min="9988" max="9988" width="19.08984375" style="804" customWidth="1"/>
    <col min="9989" max="9989" width="16.453125" style="804" customWidth="1"/>
    <col min="9990" max="9990" width="16.6328125" style="804" customWidth="1"/>
    <col min="9991" max="9991" width="4.08984375" style="804" customWidth="1"/>
    <col min="9992" max="9992" width="2.7265625" style="804" customWidth="1"/>
    <col min="9993" max="10239" width="8.7265625" style="804"/>
    <col min="10240" max="10240" width="1.1796875" style="804" customWidth="1"/>
    <col min="10241" max="10242" width="17" style="804" customWidth="1"/>
    <col min="10243" max="10243" width="16.6328125" style="804" customWidth="1"/>
    <col min="10244" max="10244" width="19.08984375" style="804" customWidth="1"/>
    <col min="10245" max="10245" width="16.453125" style="804" customWidth="1"/>
    <col min="10246" max="10246" width="16.6328125" style="804" customWidth="1"/>
    <col min="10247" max="10247" width="4.08984375" style="804" customWidth="1"/>
    <col min="10248" max="10248" width="2.7265625" style="804" customWidth="1"/>
    <col min="10249" max="10495" width="8.7265625" style="804"/>
    <col min="10496" max="10496" width="1.1796875" style="804" customWidth="1"/>
    <col min="10497" max="10498" width="17" style="804" customWidth="1"/>
    <col min="10499" max="10499" width="16.6328125" style="804" customWidth="1"/>
    <col min="10500" max="10500" width="19.08984375" style="804" customWidth="1"/>
    <col min="10501" max="10501" width="16.453125" style="804" customWidth="1"/>
    <col min="10502" max="10502" width="16.6328125" style="804" customWidth="1"/>
    <col min="10503" max="10503" width="4.08984375" style="804" customWidth="1"/>
    <col min="10504" max="10504" width="2.7265625" style="804" customWidth="1"/>
    <col min="10505" max="10751" width="8.7265625" style="804"/>
    <col min="10752" max="10752" width="1.1796875" style="804" customWidth="1"/>
    <col min="10753" max="10754" width="17" style="804" customWidth="1"/>
    <col min="10755" max="10755" width="16.6328125" style="804" customWidth="1"/>
    <col min="10756" max="10756" width="19.08984375" style="804" customWidth="1"/>
    <col min="10757" max="10757" width="16.453125" style="804" customWidth="1"/>
    <col min="10758" max="10758" width="16.6328125" style="804" customWidth="1"/>
    <col min="10759" max="10759" width="4.08984375" style="804" customWidth="1"/>
    <col min="10760" max="10760" width="2.7265625" style="804" customWidth="1"/>
    <col min="10761" max="11007" width="8.7265625" style="804"/>
    <col min="11008" max="11008" width="1.1796875" style="804" customWidth="1"/>
    <col min="11009" max="11010" width="17" style="804" customWidth="1"/>
    <col min="11011" max="11011" width="16.6328125" style="804" customWidth="1"/>
    <col min="11012" max="11012" width="19.08984375" style="804" customWidth="1"/>
    <col min="11013" max="11013" width="16.453125" style="804" customWidth="1"/>
    <col min="11014" max="11014" width="16.6328125" style="804" customWidth="1"/>
    <col min="11015" max="11015" width="4.08984375" style="804" customWidth="1"/>
    <col min="11016" max="11016" width="2.7265625" style="804" customWidth="1"/>
    <col min="11017" max="11263" width="8.7265625" style="804"/>
    <col min="11264" max="11264" width="1.1796875" style="804" customWidth="1"/>
    <col min="11265" max="11266" width="17" style="804" customWidth="1"/>
    <col min="11267" max="11267" width="16.6328125" style="804" customWidth="1"/>
    <col min="11268" max="11268" width="19.08984375" style="804" customWidth="1"/>
    <col min="11269" max="11269" width="16.453125" style="804" customWidth="1"/>
    <col min="11270" max="11270" width="16.6328125" style="804" customWidth="1"/>
    <col min="11271" max="11271" width="4.08984375" style="804" customWidth="1"/>
    <col min="11272" max="11272" width="2.7265625" style="804" customWidth="1"/>
    <col min="11273" max="11519" width="8.7265625" style="804"/>
    <col min="11520" max="11520" width="1.1796875" style="804" customWidth="1"/>
    <col min="11521" max="11522" width="17" style="804" customWidth="1"/>
    <col min="11523" max="11523" width="16.6328125" style="804" customWidth="1"/>
    <col min="11524" max="11524" width="19.08984375" style="804" customWidth="1"/>
    <col min="11525" max="11525" width="16.453125" style="804" customWidth="1"/>
    <col min="11526" max="11526" width="16.6328125" style="804" customWidth="1"/>
    <col min="11527" max="11527" width="4.08984375" style="804" customWidth="1"/>
    <col min="11528" max="11528" width="2.7265625" style="804" customWidth="1"/>
    <col min="11529" max="11775" width="8.7265625" style="804"/>
    <col min="11776" max="11776" width="1.1796875" style="804" customWidth="1"/>
    <col min="11777" max="11778" width="17" style="804" customWidth="1"/>
    <col min="11779" max="11779" width="16.6328125" style="804" customWidth="1"/>
    <col min="11780" max="11780" width="19.08984375" style="804" customWidth="1"/>
    <col min="11781" max="11781" width="16.453125" style="804" customWidth="1"/>
    <col min="11782" max="11782" width="16.6328125" style="804" customWidth="1"/>
    <col min="11783" max="11783" width="4.08984375" style="804" customWidth="1"/>
    <col min="11784" max="11784" width="2.7265625" style="804" customWidth="1"/>
    <col min="11785" max="12031" width="8.7265625" style="804"/>
    <col min="12032" max="12032" width="1.1796875" style="804" customWidth="1"/>
    <col min="12033" max="12034" width="17" style="804" customWidth="1"/>
    <col min="12035" max="12035" width="16.6328125" style="804" customWidth="1"/>
    <col min="12036" max="12036" width="19.08984375" style="804" customWidth="1"/>
    <col min="12037" max="12037" width="16.453125" style="804" customWidth="1"/>
    <col min="12038" max="12038" width="16.6328125" style="804" customWidth="1"/>
    <col min="12039" max="12039" width="4.08984375" style="804" customWidth="1"/>
    <col min="12040" max="12040" width="2.7265625" style="804" customWidth="1"/>
    <col min="12041" max="12287" width="8.7265625" style="804"/>
    <col min="12288" max="12288" width="1.1796875" style="804" customWidth="1"/>
    <col min="12289" max="12290" width="17" style="804" customWidth="1"/>
    <col min="12291" max="12291" width="16.6328125" style="804" customWidth="1"/>
    <col min="12292" max="12292" width="19.08984375" style="804" customWidth="1"/>
    <col min="12293" max="12293" width="16.453125" style="804" customWidth="1"/>
    <col min="12294" max="12294" width="16.6328125" style="804" customWidth="1"/>
    <col min="12295" max="12295" width="4.08984375" style="804" customWidth="1"/>
    <col min="12296" max="12296" width="2.7265625" style="804" customWidth="1"/>
    <col min="12297" max="12543" width="8.7265625" style="804"/>
    <col min="12544" max="12544" width="1.1796875" style="804" customWidth="1"/>
    <col min="12545" max="12546" width="17" style="804" customWidth="1"/>
    <col min="12547" max="12547" width="16.6328125" style="804" customWidth="1"/>
    <col min="12548" max="12548" width="19.08984375" style="804" customWidth="1"/>
    <col min="12549" max="12549" width="16.453125" style="804" customWidth="1"/>
    <col min="12550" max="12550" width="16.6328125" style="804" customWidth="1"/>
    <col min="12551" max="12551" width="4.08984375" style="804" customWidth="1"/>
    <col min="12552" max="12552" width="2.7265625" style="804" customWidth="1"/>
    <col min="12553" max="12799" width="8.7265625" style="804"/>
    <col min="12800" max="12800" width="1.1796875" style="804" customWidth="1"/>
    <col min="12801" max="12802" width="17" style="804" customWidth="1"/>
    <col min="12803" max="12803" width="16.6328125" style="804" customWidth="1"/>
    <col min="12804" max="12804" width="19.08984375" style="804" customWidth="1"/>
    <col min="12805" max="12805" width="16.453125" style="804" customWidth="1"/>
    <col min="12806" max="12806" width="16.6328125" style="804" customWidth="1"/>
    <col min="12807" max="12807" width="4.08984375" style="804" customWidth="1"/>
    <col min="12808" max="12808" width="2.7265625" style="804" customWidth="1"/>
    <col min="12809" max="13055" width="8.7265625" style="804"/>
    <col min="13056" max="13056" width="1.1796875" style="804" customWidth="1"/>
    <col min="13057" max="13058" width="17" style="804" customWidth="1"/>
    <col min="13059" max="13059" width="16.6328125" style="804" customWidth="1"/>
    <col min="13060" max="13060" width="19.08984375" style="804" customWidth="1"/>
    <col min="13061" max="13061" width="16.453125" style="804" customWidth="1"/>
    <col min="13062" max="13062" width="16.6328125" style="804" customWidth="1"/>
    <col min="13063" max="13063" width="4.08984375" style="804" customWidth="1"/>
    <col min="13064" max="13064" width="2.7265625" style="804" customWidth="1"/>
    <col min="13065" max="13311" width="8.7265625" style="804"/>
    <col min="13312" max="13312" width="1.1796875" style="804" customWidth="1"/>
    <col min="13313" max="13314" width="17" style="804" customWidth="1"/>
    <col min="13315" max="13315" width="16.6328125" style="804" customWidth="1"/>
    <col min="13316" max="13316" width="19.08984375" style="804" customWidth="1"/>
    <col min="13317" max="13317" width="16.453125" style="804" customWidth="1"/>
    <col min="13318" max="13318" width="16.6328125" style="804" customWidth="1"/>
    <col min="13319" max="13319" width="4.08984375" style="804" customWidth="1"/>
    <col min="13320" max="13320" width="2.7265625" style="804" customWidth="1"/>
    <col min="13321" max="13567" width="8.7265625" style="804"/>
    <col min="13568" max="13568" width="1.1796875" style="804" customWidth="1"/>
    <col min="13569" max="13570" width="17" style="804" customWidth="1"/>
    <col min="13571" max="13571" width="16.6328125" style="804" customWidth="1"/>
    <col min="13572" max="13572" width="19.08984375" style="804" customWidth="1"/>
    <col min="13573" max="13573" width="16.453125" style="804" customWidth="1"/>
    <col min="13574" max="13574" width="16.6328125" style="804" customWidth="1"/>
    <col min="13575" max="13575" width="4.08984375" style="804" customWidth="1"/>
    <col min="13576" max="13576" width="2.7265625" style="804" customWidth="1"/>
    <col min="13577" max="13823" width="8.7265625" style="804"/>
    <col min="13824" max="13824" width="1.1796875" style="804" customWidth="1"/>
    <col min="13825" max="13826" width="17" style="804" customWidth="1"/>
    <col min="13827" max="13827" width="16.6328125" style="804" customWidth="1"/>
    <col min="13828" max="13828" width="19.08984375" style="804" customWidth="1"/>
    <col min="13829" max="13829" width="16.453125" style="804" customWidth="1"/>
    <col min="13830" max="13830" width="16.6328125" style="804" customWidth="1"/>
    <col min="13831" max="13831" width="4.08984375" style="804" customWidth="1"/>
    <col min="13832" max="13832" width="2.7265625" style="804" customWidth="1"/>
    <col min="13833" max="14079" width="8.7265625" style="804"/>
    <col min="14080" max="14080" width="1.1796875" style="804" customWidth="1"/>
    <col min="14081" max="14082" width="17" style="804" customWidth="1"/>
    <col min="14083" max="14083" width="16.6328125" style="804" customWidth="1"/>
    <col min="14084" max="14084" width="19.08984375" style="804" customWidth="1"/>
    <col min="14085" max="14085" width="16.453125" style="804" customWidth="1"/>
    <col min="14086" max="14086" width="16.6328125" style="804" customWidth="1"/>
    <col min="14087" max="14087" width="4.08984375" style="804" customWidth="1"/>
    <col min="14088" max="14088" width="2.7265625" style="804" customWidth="1"/>
    <col min="14089" max="14335" width="8.7265625" style="804"/>
    <col min="14336" max="14336" width="1.1796875" style="804" customWidth="1"/>
    <col min="14337" max="14338" width="17" style="804" customWidth="1"/>
    <col min="14339" max="14339" width="16.6328125" style="804" customWidth="1"/>
    <col min="14340" max="14340" width="19.08984375" style="804" customWidth="1"/>
    <col min="14341" max="14341" width="16.453125" style="804" customWidth="1"/>
    <col min="14342" max="14342" width="16.6328125" style="804" customWidth="1"/>
    <col min="14343" max="14343" width="4.08984375" style="804" customWidth="1"/>
    <col min="14344" max="14344" width="2.7265625" style="804" customWidth="1"/>
    <col min="14345" max="14591" width="8.7265625" style="804"/>
    <col min="14592" max="14592" width="1.1796875" style="804" customWidth="1"/>
    <col min="14593" max="14594" width="17" style="804" customWidth="1"/>
    <col min="14595" max="14595" width="16.6328125" style="804" customWidth="1"/>
    <col min="14596" max="14596" width="19.08984375" style="804" customWidth="1"/>
    <col min="14597" max="14597" width="16.453125" style="804" customWidth="1"/>
    <col min="14598" max="14598" width="16.6328125" style="804" customWidth="1"/>
    <col min="14599" max="14599" width="4.08984375" style="804" customWidth="1"/>
    <col min="14600" max="14600" width="2.7265625" style="804" customWidth="1"/>
    <col min="14601" max="14847" width="8.7265625" style="804"/>
    <col min="14848" max="14848" width="1.1796875" style="804" customWidth="1"/>
    <col min="14849" max="14850" width="17" style="804" customWidth="1"/>
    <col min="14851" max="14851" width="16.6328125" style="804" customWidth="1"/>
    <col min="14852" max="14852" width="19.08984375" style="804" customWidth="1"/>
    <col min="14853" max="14853" width="16.453125" style="804" customWidth="1"/>
    <col min="14854" max="14854" width="16.6328125" style="804" customWidth="1"/>
    <col min="14855" max="14855" width="4.08984375" style="804" customWidth="1"/>
    <col min="14856" max="14856" width="2.7265625" style="804" customWidth="1"/>
    <col min="14857" max="15103" width="8.7265625" style="804"/>
    <col min="15104" max="15104" width="1.1796875" style="804" customWidth="1"/>
    <col min="15105" max="15106" width="17" style="804" customWidth="1"/>
    <col min="15107" max="15107" width="16.6328125" style="804" customWidth="1"/>
    <col min="15108" max="15108" width="19.08984375" style="804" customWidth="1"/>
    <col min="15109" max="15109" width="16.453125" style="804" customWidth="1"/>
    <col min="15110" max="15110" width="16.6328125" style="804" customWidth="1"/>
    <col min="15111" max="15111" width="4.08984375" style="804" customWidth="1"/>
    <col min="15112" max="15112" width="2.7265625" style="804" customWidth="1"/>
    <col min="15113" max="15359" width="8.7265625" style="804"/>
    <col min="15360" max="15360" width="1.1796875" style="804" customWidth="1"/>
    <col min="15361" max="15362" width="17" style="804" customWidth="1"/>
    <col min="15363" max="15363" width="16.6328125" style="804" customWidth="1"/>
    <col min="15364" max="15364" width="19.08984375" style="804" customWidth="1"/>
    <col min="15365" max="15365" width="16.453125" style="804" customWidth="1"/>
    <col min="15366" max="15366" width="16.6328125" style="804" customWidth="1"/>
    <col min="15367" max="15367" width="4.08984375" style="804" customWidth="1"/>
    <col min="15368" max="15368" width="2.7265625" style="804" customWidth="1"/>
    <col min="15369" max="15615" width="8.7265625" style="804"/>
    <col min="15616" max="15616" width="1.1796875" style="804" customWidth="1"/>
    <col min="15617" max="15618" width="17" style="804" customWidth="1"/>
    <col min="15619" max="15619" width="16.6328125" style="804" customWidth="1"/>
    <col min="15620" max="15620" width="19.08984375" style="804" customWidth="1"/>
    <col min="15621" max="15621" width="16.453125" style="804" customWidth="1"/>
    <col min="15622" max="15622" width="16.6328125" style="804" customWidth="1"/>
    <col min="15623" max="15623" width="4.08984375" style="804" customWidth="1"/>
    <col min="15624" max="15624" width="2.7265625" style="804" customWidth="1"/>
    <col min="15625" max="15871" width="8.7265625" style="804"/>
    <col min="15872" max="15872" width="1.1796875" style="804" customWidth="1"/>
    <col min="15873" max="15874" width="17" style="804" customWidth="1"/>
    <col min="15875" max="15875" width="16.6328125" style="804" customWidth="1"/>
    <col min="15876" max="15876" width="19.08984375" style="804" customWidth="1"/>
    <col min="15877" max="15877" width="16.453125" style="804" customWidth="1"/>
    <col min="15878" max="15878" width="16.6328125" style="804" customWidth="1"/>
    <col min="15879" max="15879" width="4.08984375" style="804" customWidth="1"/>
    <col min="15880" max="15880" width="2.7265625" style="804" customWidth="1"/>
    <col min="15881" max="16127" width="8.7265625" style="804"/>
    <col min="16128" max="16128" width="1.1796875" style="804" customWidth="1"/>
    <col min="16129" max="16130" width="17" style="804" customWidth="1"/>
    <col min="16131" max="16131" width="16.6328125" style="804" customWidth="1"/>
    <col min="16132" max="16132" width="19.08984375" style="804" customWidth="1"/>
    <col min="16133" max="16133" width="16.453125" style="804" customWidth="1"/>
    <col min="16134" max="16134" width="16.6328125" style="804" customWidth="1"/>
    <col min="16135" max="16135" width="4.08984375" style="804" customWidth="1"/>
    <col min="16136" max="16136" width="2.7265625" style="804" customWidth="1"/>
    <col min="16137" max="16384" width="8.7265625" style="804"/>
  </cols>
  <sheetData>
    <row r="1" spans="1:7" ht="20.149999999999999" customHeight="1">
      <c r="A1" s="1183" t="s">
        <v>1376</v>
      </c>
    </row>
    <row r="2" spans="1:7" ht="20.149999999999999" customHeight="1">
      <c r="D2" s="2700" t="s">
        <v>361</v>
      </c>
      <c r="E2" s="2700"/>
      <c r="F2" s="2700"/>
    </row>
    <row r="3" spans="1:7" ht="20.149999999999999" customHeight="1">
      <c r="E3" s="870"/>
      <c r="F3" s="870"/>
    </row>
    <row r="4" spans="1:7" ht="20.149999999999999" customHeight="1">
      <c r="A4" s="2701" t="s">
        <v>1292</v>
      </c>
      <c r="B4" s="2701"/>
      <c r="C4" s="2701"/>
      <c r="D4" s="2701"/>
      <c r="E4" s="2701"/>
      <c r="F4" s="2701"/>
    </row>
    <row r="5" spans="1:7" ht="20.149999999999999" customHeight="1">
      <c r="A5" s="871"/>
      <c r="B5" s="871"/>
      <c r="C5" s="871"/>
      <c r="D5" s="871"/>
      <c r="E5" s="871"/>
      <c r="F5" s="871"/>
    </row>
    <row r="6" spans="1:7" ht="52.5" customHeight="1">
      <c r="A6" s="872" t="s">
        <v>659</v>
      </c>
      <c r="B6" s="2577"/>
      <c r="C6" s="2578"/>
      <c r="D6" s="2578"/>
      <c r="E6" s="2578"/>
      <c r="F6" s="2579"/>
      <c r="G6" s="810"/>
    </row>
    <row r="7" spans="1:7" ht="54.75" customHeight="1">
      <c r="A7" s="1025" t="s">
        <v>227</v>
      </c>
      <c r="B7" s="2707" t="s">
        <v>876</v>
      </c>
      <c r="C7" s="2708"/>
      <c r="D7" s="2708"/>
      <c r="E7" s="2708"/>
      <c r="F7" s="2709"/>
      <c r="G7" s="810"/>
    </row>
    <row r="8" spans="1:7" ht="18" customHeight="1">
      <c r="A8" s="1026"/>
      <c r="B8" s="1026"/>
      <c r="C8" s="1026"/>
      <c r="D8" s="1026"/>
      <c r="E8" s="1026"/>
      <c r="F8" s="1026"/>
    </row>
    <row r="9" spans="1:7" ht="112.5" customHeight="1">
      <c r="A9" s="3012" t="s">
        <v>1153</v>
      </c>
      <c r="B9" s="2713" t="s">
        <v>1293</v>
      </c>
      <c r="C9" s="2714"/>
      <c r="D9" s="2714"/>
      <c r="E9" s="2714"/>
      <c r="F9" s="2715"/>
      <c r="G9" s="810"/>
    </row>
    <row r="10" spans="1:7" ht="103.5" customHeight="1">
      <c r="A10" s="3013"/>
      <c r="B10" s="2713" t="s">
        <v>1294</v>
      </c>
      <c r="C10" s="2714"/>
      <c r="D10" s="2713"/>
      <c r="E10" s="2714"/>
      <c r="F10" s="2715"/>
      <c r="G10" s="810"/>
    </row>
    <row r="11" spans="1:7">
      <c r="A11" s="1027"/>
    </row>
    <row r="12" spans="1:7" ht="20.149999999999999" customHeight="1">
      <c r="A12" s="3011" t="s">
        <v>1295</v>
      </c>
      <c r="B12" s="3011"/>
      <c r="C12" s="3011"/>
      <c r="D12" s="3011"/>
      <c r="E12" s="3011"/>
      <c r="F12" s="3011"/>
    </row>
    <row r="13" spans="1:7" ht="20.149999999999999" customHeight="1">
      <c r="A13" s="3011"/>
      <c r="B13" s="3011"/>
      <c r="C13" s="3011"/>
      <c r="D13" s="3011"/>
      <c r="E13" s="3011"/>
      <c r="F13" s="3011"/>
    </row>
  </sheetData>
  <mergeCells count="9">
    <mergeCell ref="A12:F13"/>
    <mergeCell ref="D2:F2"/>
    <mergeCell ref="A4:F4"/>
    <mergeCell ref="B6:F6"/>
    <mergeCell ref="B7:F7"/>
    <mergeCell ref="A9:A10"/>
    <mergeCell ref="B9:F9"/>
    <mergeCell ref="B10:C10"/>
    <mergeCell ref="D10:F10"/>
  </mergeCells>
  <phoneticPr fontId="4"/>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87FCE-D757-410A-8678-B6A94917CA0B}">
  <dimension ref="A1:H14"/>
  <sheetViews>
    <sheetView view="pageBreakPreview" zoomScaleNormal="100" zoomScaleSheetLayoutView="100" workbookViewId="0">
      <selection activeCell="F24" sqref="F24"/>
    </sheetView>
  </sheetViews>
  <sheetFormatPr defaultColWidth="9.453125" defaultRowHeight="13"/>
  <cols>
    <col min="1" max="1" width="4.6328125" style="1156" customWidth="1"/>
    <col min="2" max="2" width="17.08984375" style="1156" customWidth="1"/>
    <col min="3" max="3" width="4.36328125" style="1156" customWidth="1"/>
    <col min="4" max="4" width="15.6328125" style="1156" customWidth="1"/>
    <col min="5" max="6" width="22.6328125" style="1156" customWidth="1"/>
    <col min="7" max="7" width="3.90625" style="1156" customWidth="1"/>
    <col min="8" max="8" width="2.08984375" style="1156" customWidth="1"/>
    <col min="9" max="16384" width="9.453125" style="1156"/>
  </cols>
  <sheetData>
    <row r="1" spans="1:8" ht="14">
      <c r="A1" s="1165" t="s">
        <v>1377</v>
      </c>
      <c r="B1" s="1155"/>
      <c r="C1" s="1155"/>
      <c r="D1" s="1155"/>
      <c r="E1" s="1155"/>
      <c r="F1" s="3014" t="s">
        <v>1340</v>
      </c>
      <c r="G1" s="3014"/>
      <c r="H1" s="3014"/>
    </row>
    <row r="2" spans="1:8" ht="16.5">
      <c r="A2" s="1155"/>
      <c r="B2" s="3015" t="s">
        <v>1341</v>
      </c>
      <c r="C2" s="3015"/>
      <c r="D2" s="3015"/>
      <c r="E2" s="3015"/>
      <c r="F2" s="3015"/>
      <c r="G2" s="3015"/>
      <c r="H2" s="1157"/>
    </row>
    <row r="3" spans="1:8" ht="10" customHeight="1">
      <c r="A3" s="1155"/>
      <c r="B3" s="1158"/>
      <c r="C3" s="1158"/>
      <c r="D3" s="1158"/>
      <c r="E3" s="1158"/>
      <c r="F3" s="1158"/>
      <c r="G3" s="1158"/>
      <c r="H3" s="1157"/>
    </row>
    <row r="4" spans="1:8" ht="16.5">
      <c r="A4" s="1139"/>
      <c r="B4" s="1159"/>
      <c r="C4" s="1159"/>
      <c r="D4" s="1159"/>
      <c r="E4" s="1159"/>
      <c r="F4" s="1159"/>
      <c r="G4" s="1159"/>
      <c r="H4" s="283"/>
    </row>
    <row r="5" spans="1:8" ht="16.5">
      <c r="A5" s="1200" t="s">
        <v>1342</v>
      </c>
      <c r="B5" s="1200"/>
      <c r="C5" s="1200"/>
      <c r="D5" s="1200"/>
      <c r="E5" s="1200"/>
      <c r="F5" s="1200"/>
      <c r="G5" s="1200"/>
      <c r="H5" s="325"/>
    </row>
    <row r="6" spans="1:8" ht="19.399999999999999" customHeight="1">
      <c r="A6" s="1220" t="s">
        <v>1343</v>
      </c>
      <c r="B6" s="1220"/>
      <c r="C6" s="1200" t="s">
        <v>1344</v>
      </c>
      <c r="D6" s="1200"/>
      <c r="E6" s="1200"/>
      <c r="F6" s="1200"/>
      <c r="G6" s="1200"/>
      <c r="H6" s="325"/>
    </row>
    <row r="7" spans="1:8" ht="30" customHeight="1">
      <c r="A7" s="1220" t="s">
        <v>1345</v>
      </c>
      <c r="B7" s="1220"/>
      <c r="C7" s="1200" t="s">
        <v>1346</v>
      </c>
      <c r="D7" s="1200"/>
      <c r="E7" s="1200"/>
      <c r="F7" s="1200"/>
      <c r="G7" s="1200"/>
      <c r="H7" s="1160"/>
    </row>
    <row r="8" spans="1:8" ht="14">
      <c r="A8" s="1155"/>
      <c r="B8" s="1161"/>
      <c r="C8" s="1162"/>
      <c r="D8" s="1162"/>
      <c r="E8" s="1162"/>
      <c r="F8" s="1162"/>
      <c r="G8" s="1162"/>
      <c r="H8" s="1163"/>
    </row>
    <row r="9" spans="1:8" ht="110.15" customHeight="1">
      <c r="A9" s="1164" t="s">
        <v>1347</v>
      </c>
      <c r="B9" s="3016" t="s">
        <v>1348</v>
      </c>
      <c r="C9" s="3016"/>
      <c r="D9" s="3016"/>
      <c r="E9" s="1200" t="s">
        <v>1349</v>
      </c>
      <c r="F9" s="1200"/>
      <c r="G9" s="1200"/>
      <c r="H9" s="1163"/>
    </row>
    <row r="10" spans="1:8" ht="65.150000000000006" customHeight="1">
      <c r="A10" s="1164" t="s">
        <v>1350</v>
      </c>
      <c r="B10" s="3016" t="s">
        <v>1351</v>
      </c>
      <c r="C10" s="3016"/>
      <c r="D10" s="3016"/>
      <c r="E10" s="1200" t="s">
        <v>1349</v>
      </c>
      <c r="F10" s="1200"/>
      <c r="G10" s="1200"/>
      <c r="H10" s="1163"/>
    </row>
    <row r="11" spans="1:8" ht="65.150000000000006" customHeight="1">
      <c r="A11" s="1164" t="s">
        <v>1352</v>
      </c>
      <c r="B11" s="3016" t="s">
        <v>1353</v>
      </c>
      <c r="C11" s="3016"/>
      <c r="D11" s="3016"/>
      <c r="E11" s="1200" t="s">
        <v>1349</v>
      </c>
      <c r="F11" s="1200"/>
      <c r="G11" s="1200"/>
      <c r="H11" s="1163"/>
    </row>
    <row r="12" spans="1:8" ht="65.150000000000006" customHeight="1">
      <c r="A12" s="1164" t="s">
        <v>1354</v>
      </c>
      <c r="B12" s="3016" t="s">
        <v>1355</v>
      </c>
      <c r="C12" s="3016"/>
      <c r="D12" s="3016"/>
      <c r="E12" s="1200" t="s">
        <v>1349</v>
      </c>
      <c r="F12" s="1200"/>
      <c r="G12" s="1200"/>
      <c r="H12" s="1163"/>
    </row>
    <row r="13" spans="1:8" ht="14">
      <c r="A13" s="1155"/>
      <c r="B13" s="1165"/>
      <c r="C13" s="1165"/>
      <c r="D13" s="1165"/>
      <c r="E13" s="1165"/>
      <c r="F13" s="1165"/>
      <c r="G13" s="1165"/>
      <c r="H13" s="1157"/>
    </row>
    <row r="14" spans="1:8" ht="14">
      <c r="A14" s="1157"/>
      <c r="B14" s="3017"/>
      <c r="C14" s="3017"/>
      <c r="D14" s="3017"/>
      <c r="E14" s="3017"/>
      <c r="F14" s="3017"/>
      <c r="G14" s="3017"/>
      <c r="H14" s="1157"/>
    </row>
  </sheetData>
  <mergeCells count="17">
    <mergeCell ref="B11:D11"/>
    <mergeCell ref="E11:G11"/>
    <mergeCell ref="B12:D12"/>
    <mergeCell ref="E12:G12"/>
    <mergeCell ref="B14:G14"/>
    <mergeCell ref="A7:B7"/>
    <mergeCell ref="C7:G7"/>
    <mergeCell ref="B9:D9"/>
    <mergeCell ref="E9:G9"/>
    <mergeCell ref="B10:D10"/>
    <mergeCell ref="E10:G10"/>
    <mergeCell ref="F1:H1"/>
    <mergeCell ref="B2:G2"/>
    <mergeCell ref="A5:B5"/>
    <mergeCell ref="C5:G5"/>
    <mergeCell ref="A6:B6"/>
    <mergeCell ref="C6:G6"/>
  </mergeCells>
  <phoneticPr fontId="4"/>
  <printOptions horizontalCentered="1"/>
  <pageMargins left="0.70866141732283472" right="0" top="0.74803149606299213" bottom="0.74803149606299213" header="0.51181102362204722" footer="0.51181102362204722"/>
  <pageSetup paperSize="9" scale="92" firstPageNumber="0"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09F5D-1736-48C4-A9C4-C57FCA5F6806}">
  <sheetPr>
    <tabColor theme="4"/>
  </sheetPr>
  <dimension ref="A1:H25"/>
  <sheetViews>
    <sheetView view="pageBreakPreview" zoomScaleNormal="100" zoomScaleSheetLayoutView="100" workbookViewId="0">
      <selection activeCell="L17" sqref="L17"/>
    </sheetView>
  </sheetViews>
  <sheetFormatPr defaultRowHeight="13"/>
  <cols>
    <col min="1" max="1" width="2.453125" style="442" customWidth="1"/>
    <col min="2" max="2" width="26.453125" style="442" customWidth="1"/>
    <col min="3" max="3" width="4.36328125" style="442" customWidth="1"/>
    <col min="4" max="6" width="21.90625" style="442" customWidth="1"/>
    <col min="7" max="7" width="3.36328125" style="442" customWidth="1"/>
    <col min="8" max="8" width="2" style="442" customWidth="1"/>
    <col min="9" max="9" width="2.7265625" style="442" customWidth="1"/>
    <col min="10" max="256" width="8.7265625" style="442"/>
    <col min="257" max="257" width="2.453125" style="442" customWidth="1"/>
    <col min="258" max="258" width="26.453125" style="442" customWidth="1"/>
    <col min="259" max="259" width="4.36328125" style="442" customWidth="1"/>
    <col min="260" max="262" width="21.90625" style="442" customWidth="1"/>
    <col min="263" max="263" width="3.36328125" style="442" customWidth="1"/>
    <col min="264" max="264" width="4.7265625" style="442" customWidth="1"/>
    <col min="265" max="265" width="2.7265625" style="442" customWidth="1"/>
    <col min="266" max="512" width="8.7265625" style="442"/>
    <col min="513" max="513" width="2.453125" style="442" customWidth="1"/>
    <col min="514" max="514" width="26.453125" style="442" customWidth="1"/>
    <col min="515" max="515" width="4.36328125" style="442" customWidth="1"/>
    <col min="516" max="518" width="21.90625" style="442" customWidth="1"/>
    <col min="519" max="519" width="3.36328125" style="442" customWidth="1"/>
    <col min="520" max="520" width="4.7265625" style="442" customWidth="1"/>
    <col min="521" max="521" width="2.7265625" style="442" customWidth="1"/>
    <col min="522" max="768" width="8.7265625" style="442"/>
    <col min="769" max="769" width="2.453125" style="442" customWidth="1"/>
    <col min="770" max="770" width="26.453125" style="442" customWidth="1"/>
    <col min="771" max="771" width="4.36328125" style="442" customWidth="1"/>
    <col min="772" max="774" width="21.90625" style="442" customWidth="1"/>
    <col min="775" max="775" width="3.36328125" style="442" customWidth="1"/>
    <col min="776" max="776" width="4.7265625" style="442" customWidth="1"/>
    <col min="777" max="777" width="2.7265625" style="442" customWidth="1"/>
    <col min="778" max="1024" width="8.7265625" style="442"/>
    <col min="1025" max="1025" width="2.453125" style="442" customWidth="1"/>
    <col min="1026" max="1026" width="26.453125" style="442" customWidth="1"/>
    <col min="1027" max="1027" width="4.36328125" style="442" customWidth="1"/>
    <col min="1028" max="1030" width="21.90625" style="442" customWidth="1"/>
    <col min="1031" max="1031" width="3.36328125" style="442" customWidth="1"/>
    <col min="1032" max="1032" width="4.7265625" style="442" customWidth="1"/>
    <col min="1033" max="1033" width="2.7265625" style="442" customWidth="1"/>
    <col min="1034" max="1280" width="8.7265625" style="442"/>
    <col min="1281" max="1281" width="2.453125" style="442" customWidth="1"/>
    <col min="1282" max="1282" width="26.453125" style="442" customWidth="1"/>
    <col min="1283" max="1283" width="4.36328125" style="442" customWidth="1"/>
    <col min="1284" max="1286" width="21.90625" style="442" customWidth="1"/>
    <col min="1287" max="1287" width="3.36328125" style="442" customWidth="1"/>
    <col min="1288" max="1288" width="4.7265625" style="442" customWidth="1"/>
    <col min="1289" max="1289" width="2.7265625" style="442" customWidth="1"/>
    <col min="1290" max="1536" width="8.7265625" style="442"/>
    <col min="1537" max="1537" width="2.453125" style="442" customWidth="1"/>
    <col min="1538" max="1538" width="26.453125" style="442" customWidth="1"/>
    <col min="1539" max="1539" width="4.36328125" style="442" customWidth="1"/>
    <col min="1540" max="1542" width="21.90625" style="442" customWidth="1"/>
    <col min="1543" max="1543" width="3.36328125" style="442" customWidth="1"/>
    <col min="1544" max="1544" width="4.7265625" style="442" customWidth="1"/>
    <col min="1545" max="1545" width="2.7265625" style="442" customWidth="1"/>
    <col min="1546" max="1792" width="8.7265625" style="442"/>
    <col min="1793" max="1793" width="2.453125" style="442" customWidth="1"/>
    <col min="1794" max="1794" width="26.453125" style="442" customWidth="1"/>
    <col min="1795" max="1795" width="4.36328125" style="442" customWidth="1"/>
    <col min="1796" max="1798" width="21.90625" style="442" customWidth="1"/>
    <col min="1799" max="1799" width="3.36328125" style="442" customWidth="1"/>
    <col min="1800" max="1800" width="4.7265625" style="442" customWidth="1"/>
    <col min="1801" max="1801" width="2.7265625" style="442" customWidth="1"/>
    <col min="1802" max="2048" width="8.7265625" style="442"/>
    <col min="2049" max="2049" width="2.453125" style="442" customWidth="1"/>
    <col min="2050" max="2050" width="26.453125" style="442" customWidth="1"/>
    <col min="2051" max="2051" width="4.36328125" style="442" customWidth="1"/>
    <col min="2052" max="2054" width="21.90625" style="442" customWidth="1"/>
    <col min="2055" max="2055" width="3.36328125" style="442" customWidth="1"/>
    <col min="2056" max="2056" width="4.7265625" style="442" customWidth="1"/>
    <col min="2057" max="2057" width="2.7265625" style="442" customWidth="1"/>
    <col min="2058" max="2304" width="8.7265625" style="442"/>
    <col min="2305" max="2305" width="2.453125" style="442" customWidth="1"/>
    <col min="2306" max="2306" width="26.453125" style="442" customWidth="1"/>
    <col min="2307" max="2307" width="4.36328125" style="442" customWidth="1"/>
    <col min="2308" max="2310" width="21.90625" style="442" customWidth="1"/>
    <col min="2311" max="2311" width="3.36328125" style="442" customWidth="1"/>
    <col min="2312" max="2312" width="4.7265625" style="442" customWidth="1"/>
    <col min="2313" max="2313" width="2.7265625" style="442" customWidth="1"/>
    <col min="2314" max="2560" width="8.7265625" style="442"/>
    <col min="2561" max="2561" width="2.453125" style="442" customWidth="1"/>
    <col min="2562" max="2562" width="26.453125" style="442" customWidth="1"/>
    <col min="2563" max="2563" width="4.36328125" style="442" customWidth="1"/>
    <col min="2564" max="2566" width="21.90625" style="442" customWidth="1"/>
    <col min="2567" max="2567" width="3.36328125" style="442" customWidth="1"/>
    <col min="2568" max="2568" width="4.7265625" style="442" customWidth="1"/>
    <col min="2569" max="2569" width="2.7265625" style="442" customWidth="1"/>
    <col min="2570" max="2816" width="8.7265625" style="442"/>
    <col min="2817" max="2817" width="2.453125" style="442" customWidth="1"/>
    <col min="2818" max="2818" width="26.453125" style="442" customWidth="1"/>
    <col min="2819" max="2819" width="4.36328125" style="442" customWidth="1"/>
    <col min="2820" max="2822" width="21.90625" style="442" customWidth="1"/>
    <col min="2823" max="2823" width="3.36328125" style="442" customWidth="1"/>
    <col min="2824" max="2824" width="4.7265625" style="442" customWidth="1"/>
    <col min="2825" max="2825" width="2.7265625" style="442" customWidth="1"/>
    <col min="2826" max="3072" width="8.7265625" style="442"/>
    <col min="3073" max="3073" width="2.453125" style="442" customWidth="1"/>
    <col min="3074" max="3074" width="26.453125" style="442" customWidth="1"/>
    <col min="3075" max="3075" width="4.36328125" style="442" customWidth="1"/>
    <col min="3076" max="3078" width="21.90625" style="442" customWidth="1"/>
    <col min="3079" max="3079" width="3.36328125" style="442" customWidth="1"/>
    <col min="3080" max="3080" width="4.7265625" style="442" customWidth="1"/>
    <col min="3081" max="3081" width="2.7265625" style="442" customWidth="1"/>
    <col min="3082" max="3328" width="8.7265625" style="442"/>
    <col min="3329" max="3329" width="2.453125" style="442" customWidth="1"/>
    <col min="3330" max="3330" width="26.453125" style="442" customWidth="1"/>
    <col min="3331" max="3331" width="4.36328125" style="442" customWidth="1"/>
    <col min="3332" max="3334" width="21.90625" style="442" customWidth="1"/>
    <col min="3335" max="3335" width="3.36328125" style="442" customWidth="1"/>
    <col min="3336" max="3336" width="4.7265625" style="442" customWidth="1"/>
    <col min="3337" max="3337" width="2.7265625" style="442" customWidth="1"/>
    <col min="3338" max="3584" width="8.7265625" style="442"/>
    <col min="3585" max="3585" width="2.453125" style="442" customWidth="1"/>
    <col min="3586" max="3586" width="26.453125" style="442" customWidth="1"/>
    <col min="3587" max="3587" width="4.36328125" style="442" customWidth="1"/>
    <col min="3588" max="3590" width="21.90625" style="442" customWidth="1"/>
    <col min="3591" max="3591" width="3.36328125" style="442" customWidth="1"/>
    <col min="3592" max="3592" width="4.7265625" style="442" customWidth="1"/>
    <col min="3593" max="3593" width="2.7265625" style="442" customWidth="1"/>
    <col min="3594" max="3840" width="8.7265625" style="442"/>
    <col min="3841" max="3841" width="2.453125" style="442" customWidth="1"/>
    <col min="3842" max="3842" width="26.453125" style="442" customWidth="1"/>
    <col min="3843" max="3843" width="4.36328125" style="442" customWidth="1"/>
    <col min="3844" max="3846" width="21.90625" style="442" customWidth="1"/>
    <col min="3847" max="3847" width="3.36328125" style="442" customWidth="1"/>
    <col min="3848" max="3848" width="4.7265625" style="442" customWidth="1"/>
    <col min="3849" max="3849" width="2.7265625" style="442" customWidth="1"/>
    <col min="3850" max="4096" width="8.7265625" style="442"/>
    <col min="4097" max="4097" width="2.453125" style="442" customWidth="1"/>
    <col min="4098" max="4098" width="26.453125" style="442" customWidth="1"/>
    <col min="4099" max="4099" width="4.36328125" style="442" customWidth="1"/>
    <col min="4100" max="4102" width="21.90625" style="442" customWidth="1"/>
    <col min="4103" max="4103" width="3.36328125" style="442" customWidth="1"/>
    <col min="4104" max="4104" width="4.7265625" style="442" customWidth="1"/>
    <col min="4105" max="4105" width="2.7265625" style="442" customWidth="1"/>
    <col min="4106" max="4352" width="8.7265625" style="442"/>
    <col min="4353" max="4353" width="2.453125" style="442" customWidth="1"/>
    <col min="4354" max="4354" width="26.453125" style="442" customWidth="1"/>
    <col min="4355" max="4355" width="4.36328125" style="442" customWidth="1"/>
    <col min="4356" max="4358" width="21.90625" style="442" customWidth="1"/>
    <col min="4359" max="4359" width="3.36328125" style="442" customWidth="1"/>
    <col min="4360" max="4360" width="4.7265625" style="442" customWidth="1"/>
    <col min="4361" max="4361" width="2.7265625" style="442" customWidth="1"/>
    <col min="4362" max="4608" width="8.7265625" style="442"/>
    <col min="4609" max="4609" width="2.453125" style="442" customWidth="1"/>
    <col min="4610" max="4610" width="26.453125" style="442" customWidth="1"/>
    <col min="4611" max="4611" width="4.36328125" style="442" customWidth="1"/>
    <col min="4612" max="4614" width="21.90625" style="442" customWidth="1"/>
    <col min="4615" max="4615" width="3.36328125" style="442" customWidth="1"/>
    <col min="4616" max="4616" width="4.7265625" style="442" customWidth="1"/>
    <col min="4617" max="4617" width="2.7265625" style="442" customWidth="1"/>
    <col min="4618" max="4864" width="8.7265625" style="442"/>
    <col min="4865" max="4865" width="2.453125" style="442" customWidth="1"/>
    <col min="4866" max="4866" width="26.453125" style="442" customWidth="1"/>
    <col min="4867" max="4867" width="4.36328125" style="442" customWidth="1"/>
    <col min="4868" max="4870" width="21.90625" style="442" customWidth="1"/>
    <col min="4871" max="4871" width="3.36328125" style="442" customWidth="1"/>
    <col min="4872" max="4872" width="4.7265625" style="442" customWidth="1"/>
    <col min="4873" max="4873" width="2.7265625" style="442" customWidth="1"/>
    <col min="4874" max="5120" width="8.7265625" style="442"/>
    <col min="5121" max="5121" width="2.453125" style="442" customWidth="1"/>
    <col min="5122" max="5122" width="26.453125" style="442" customWidth="1"/>
    <col min="5123" max="5123" width="4.36328125" style="442" customWidth="1"/>
    <col min="5124" max="5126" width="21.90625" style="442" customWidth="1"/>
    <col min="5127" max="5127" width="3.36328125" style="442" customWidth="1"/>
    <col min="5128" max="5128" width="4.7265625" style="442" customWidth="1"/>
    <col min="5129" max="5129" width="2.7265625" style="442" customWidth="1"/>
    <col min="5130" max="5376" width="8.7265625" style="442"/>
    <col min="5377" max="5377" width="2.453125" style="442" customWidth="1"/>
    <col min="5378" max="5378" width="26.453125" style="442" customWidth="1"/>
    <col min="5379" max="5379" width="4.36328125" style="442" customWidth="1"/>
    <col min="5380" max="5382" width="21.90625" style="442" customWidth="1"/>
    <col min="5383" max="5383" width="3.36328125" style="442" customWidth="1"/>
    <col min="5384" max="5384" width="4.7265625" style="442" customWidth="1"/>
    <col min="5385" max="5385" width="2.7265625" style="442" customWidth="1"/>
    <col min="5386" max="5632" width="8.7265625" style="442"/>
    <col min="5633" max="5633" width="2.453125" style="442" customWidth="1"/>
    <col min="5634" max="5634" width="26.453125" style="442" customWidth="1"/>
    <col min="5635" max="5635" width="4.36328125" style="442" customWidth="1"/>
    <col min="5636" max="5638" width="21.90625" style="442" customWidth="1"/>
    <col min="5639" max="5639" width="3.36328125" style="442" customWidth="1"/>
    <col min="5640" max="5640" width="4.7265625" style="442" customWidth="1"/>
    <col min="5641" max="5641" width="2.7265625" style="442" customWidth="1"/>
    <col min="5642" max="5888" width="8.7265625" style="442"/>
    <col min="5889" max="5889" width="2.453125" style="442" customWidth="1"/>
    <col min="5890" max="5890" width="26.453125" style="442" customWidth="1"/>
    <col min="5891" max="5891" width="4.36328125" style="442" customWidth="1"/>
    <col min="5892" max="5894" width="21.90625" style="442" customWidth="1"/>
    <col min="5895" max="5895" width="3.36328125" style="442" customWidth="1"/>
    <col min="5896" max="5896" width="4.7265625" style="442" customWidth="1"/>
    <col min="5897" max="5897" width="2.7265625" style="442" customWidth="1"/>
    <col min="5898" max="6144" width="8.7265625" style="442"/>
    <col min="6145" max="6145" width="2.453125" style="442" customWidth="1"/>
    <col min="6146" max="6146" width="26.453125" style="442" customWidth="1"/>
    <col min="6147" max="6147" width="4.36328125" style="442" customWidth="1"/>
    <col min="6148" max="6150" width="21.90625" style="442" customWidth="1"/>
    <col min="6151" max="6151" width="3.36328125" style="442" customWidth="1"/>
    <col min="6152" max="6152" width="4.7265625" style="442" customWidth="1"/>
    <col min="6153" max="6153" width="2.7265625" style="442" customWidth="1"/>
    <col min="6154" max="6400" width="8.7265625" style="442"/>
    <col min="6401" max="6401" width="2.453125" style="442" customWidth="1"/>
    <col min="6402" max="6402" width="26.453125" style="442" customWidth="1"/>
    <col min="6403" max="6403" width="4.36328125" style="442" customWidth="1"/>
    <col min="6404" max="6406" width="21.90625" style="442" customWidth="1"/>
    <col min="6407" max="6407" width="3.36328125" style="442" customWidth="1"/>
    <col min="6408" max="6408" width="4.7265625" style="442" customWidth="1"/>
    <col min="6409" max="6409" width="2.7265625" style="442" customWidth="1"/>
    <col min="6410" max="6656" width="8.7265625" style="442"/>
    <col min="6657" max="6657" width="2.453125" style="442" customWidth="1"/>
    <col min="6658" max="6658" width="26.453125" style="442" customWidth="1"/>
    <col min="6659" max="6659" width="4.36328125" style="442" customWidth="1"/>
    <col min="6660" max="6662" width="21.90625" style="442" customWidth="1"/>
    <col min="6663" max="6663" width="3.36328125" style="442" customWidth="1"/>
    <col min="6664" max="6664" width="4.7265625" style="442" customWidth="1"/>
    <col min="6665" max="6665" width="2.7265625" style="442" customWidth="1"/>
    <col min="6666" max="6912" width="8.7265625" style="442"/>
    <col min="6913" max="6913" width="2.453125" style="442" customWidth="1"/>
    <col min="6914" max="6914" width="26.453125" style="442" customWidth="1"/>
    <col min="6915" max="6915" width="4.36328125" style="442" customWidth="1"/>
    <col min="6916" max="6918" width="21.90625" style="442" customWidth="1"/>
    <col min="6919" max="6919" width="3.36328125" style="442" customWidth="1"/>
    <col min="6920" max="6920" width="4.7265625" style="442" customWidth="1"/>
    <col min="6921" max="6921" width="2.7265625" style="442" customWidth="1"/>
    <col min="6922" max="7168" width="8.7265625" style="442"/>
    <col min="7169" max="7169" width="2.453125" style="442" customWidth="1"/>
    <col min="7170" max="7170" width="26.453125" style="442" customWidth="1"/>
    <col min="7171" max="7171" width="4.36328125" style="442" customWidth="1"/>
    <col min="7172" max="7174" width="21.90625" style="442" customWidth="1"/>
    <col min="7175" max="7175" width="3.36328125" style="442" customWidth="1"/>
    <col min="7176" max="7176" width="4.7265625" style="442" customWidth="1"/>
    <col min="7177" max="7177" width="2.7265625" style="442" customWidth="1"/>
    <col min="7178" max="7424" width="8.7265625" style="442"/>
    <col min="7425" max="7425" width="2.453125" style="442" customWidth="1"/>
    <col min="7426" max="7426" width="26.453125" style="442" customWidth="1"/>
    <col min="7427" max="7427" width="4.36328125" style="442" customWidth="1"/>
    <col min="7428" max="7430" width="21.90625" style="442" customWidth="1"/>
    <col min="7431" max="7431" width="3.36328125" style="442" customWidth="1"/>
    <col min="7432" max="7432" width="4.7265625" style="442" customWidth="1"/>
    <col min="7433" max="7433" width="2.7265625" style="442" customWidth="1"/>
    <col min="7434" max="7680" width="8.7265625" style="442"/>
    <col min="7681" max="7681" width="2.453125" style="442" customWidth="1"/>
    <col min="7682" max="7682" width="26.453125" style="442" customWidth="1"/>
    <col min="7683" max="7683" width="4.36328125" style="442" customWidth="1"/>
    <col min="7684" max="7686" width="21.90625" style="442" customWidth="1"/>
    <col min="7687" max="7687" width="3.36328125" style="442" customWidth="1"/>
    <col min="7688" max="7688" width="4.7265625" style="442" customWidth="1"/>
    <col min="7689" max="7689" width="2.7265625" style="442" customWidth="1"/>
    <col min="7690" max="7936" width="8.7265625" style="442"/>
    <col min="7937" max="7937" width="2.453125" style="442" customWidth="1"/>
    <col min="7938" max="7938" width="26.453125" style="442" customWidth="1"/>
    <col min="7939" max="7939" width="4.36328125" style="442" customWidth="1"/>
    <col min="7940" max="7942" width="21.90625" style="442" customWidth="1"/>
    <col min="7943" max="7943" width="3.36328125" style="442" customWidth="1"/>
    <col min="7944" max="7944" width="4.7265625" style="442" customWidth="1"/>
    <col min="7945" max="7945" width="2.7265625" style="442" customWidth="1"/>
    <col min="7946" max="8192" width="8.7265625" style="442"/>
    <col min="8193" max="8193" width="2.453125" style="442" customWidth="1"/>
    <col min="8194" max="8194" width="26.453125" style="442" customWidth="1"/>
    <col min="8195" max="8195" width="4.36328125" style="442" customWidth="1"/>
    <col min="8196" max="8198" width="21.90625" style="442" customWidth="1"/>
    <col min="8199" max="8199" width="3.36328125" style="442" customWidth="1"/>
    <col min="8200" max="8200" width="4.7265625" style="442" customWidth="1"/>
    <col min="8201" max="8201" width="2.7265625" style="442" customWidth="1"/>
    <col min="8202" max="8448" width="8.7265625" style="442"/>
    <col min="8449" max="8449" width="2.453125" style="442" customWidth="1"/>
    <col min="8450" max="8450" width="26.453125" style="442" customWidth="1"/>
    <col min="8451" max="8451" width="4.36328125" style="442" customWidth="1"/>
    <col min="8452" max="8454" width="21.90625" style="442" customWidth="1"/>
    <col min="8455" max="8455" width="3.36328125" style="442" customWidth="1"/>
    <col min="8456" max="8456" width="4.7265625" style="442" customWidth="1"/>
    <col min="8457" max="8457" width="2.7265625" style="442" customWidth="1"/>
    <col min="8458" max="8704" width="8.7265625" style="442"/>
    <col min="8705" max="8705" width="2.453125" style="442" customWidth="1"/>
    <col min="8706" max="8706" width="26.453125" style="442" customWidth="1"/>
    <col min="8707" max="8707" width="4.36328125" style="442" customWidth="1"/>
    <col min="8708" max="8710" width="21.90625" style="442" customWidth="1"/>
    <col min="8711" max="8711" width="3.36328125" style="442" customWidth="1"/>
    <col min="8712" max="8712" width="4.7265625" style="442" customWidth="1"/>
    <col min="8713" max="8713" width="2.7265625" style="442" customWidth="1"/>
    <col min="8714" max="8960" width="8.7265625" style="442"/>
    <col min="8961" max="8961" width="2.453125" style="442" customWidth="1"/>
    <col min="8962" max="8962" width="26.453125" style="442" customWidth="1"/>
    <col min="8963" max="8963" width="4.36328125" style="442" customWidth="1"/>
    <col min="8964" max="8966" width="21.90625" style="442" customWidth="1"/>
    <col min="8967" max="8967" width="3.36328125" style="442" customWidth="1"/>
    <col min="8968" max="8968" width="4.7265625" style="442" customWidth="1"/>
    <col min="8969" max="8969" width="2.7265625" style="442" customWidth="1"/>
    <col min="8970" max="9216" width="8.7265625" style="442"/>
    <col min="9217" max="9217" width="2.453125" style="442" customWidth="1"/>
    <col min="9218" max="9218" width="26.453125" style="442" customWidth="1"/>
    <col min="9219" max="9219" width="4.36328125" style="442" customWidth="1"/>
    <col min="9220" max="9222" width="21.90625" style="442" customWidth="1"/>
    <col min="9223" max="9223" width="3.36328125" style="442" customWidth="1"/>
    <col min="9224" max="9224" width="4.7265625" style="442" customWidth="1"/>
    <col min="9225" max="9225" width="2.7265625" style="442" customWidth="1"/>
    <col min="9226" max="9472" width="8.7265625" style="442"/>
    <col min="9473" max="9473" width="2.453125" style="442" customWidth="1"/>
    <col min="9474" max="9474" width="26.453125" style="442" customWidth="1"/>
    <col min="9475" max="9475" width="4.36328125" style="442" customWidth="1"/>
    <col min="9476" max="9478" width="21.90625" style="442" customWidth="1"/>
    <col min="9479" max="9479" width="3.36328125" style="442" customWidth="1"/>
    <col min="9480" max="9480" width="4.7265625" style="442" customWidth="1"/>
    <col min="9481" max="9481" width="2.7265625" style="442" customWidth="1"/>
    <col min="9482" max="9728" width="8.7265625" style="442"/>
    <col min="9729" max="9729" width="2.453125" style="442" customWidth="1"/>
    <col min="9730" max="9730" width="26.453125" style="442" customWidth="1"/>
    <col min="9731" max="9731" width="4.36328125" style="442" customWidth="1"/>
    <col min="9732" max="9734" width="21.90625" style="442" customWidth="1"/>
    <col min="9735" max="9735" width="3.36328125" style="442" customWidth="1"/>
    <col min="9736" max="9736" width="4.7265625" style="442" customWidth="1"/>
    <col min="9737" max="9737" width="2.7265625" style="442" customWidth="1"/>
    <col min="9738" max="9984" width="8.7265625" style="442"/>
    <col min="9985" max="9985" width="2.453125" style="442" customWidth="1"/>
    <col min="9986" max="9986" width="26.453125" style="442" customWidth="1"/>
    <col min="9987" max="9987" width="4.36328125" style="442" customWidth="1"/>
    <col min="9988" max="9990" width="21.90625" style="442" customWidth="1"/>
    <col min="9991" max="9991" width="3.36328125" style="442" customWidth="1"/>
    <col min="9992" max="9992" width="4.7265625" style="442" customWidth="1"/>
    <col min="9993" max="9993" width="2.7265625" style="442" customWidth="1"/>
    <col min="9994" max="10240" width="8.7265625" style="442"/>
    <col min="10241" max="10241" width="2.453125" style="442" customWidth="1"/>
    <col min="10242" max="10242" width="26.453125" style="442" customWidth="1"/>
    <col min="10243" max="10243" width="4.36328125" style="442" customWidth="1"/>
    <col min="10244" max="10246" width="21.90625" style="442" customWidth="1"/>
    <col min="10247" max="10247" width="3.36328125" style="442" customWidth="1"/>
    <col min="10248" max="10248" width="4.7265625" style="442" customWidth="1"/>
    <col min="10249" max="10249" width="2.7265625" style="442" customWidth="1"/>
    <col min="10250" max="10496" width="8.7265625" style="442"/>
    <col min="10497" max="10497" width="2.453125" style="442" customWidth="1"/>
    <col min="10498" max="10498" width="26.453125" style="442" customWidth="1"/>
    <col min="10499" max="10499" width="4.36328125" style="442" customWidth="1"/>
    <col min="10500" max="10502" width="21.90625" style="442" customWidth="1"/>
    <col min="10503" max="10503" width="3.36328125" style="442" customWidth="1"/>
    <col min="10504" max="10504" width="4.7265625" style="442" customWidth="1"/>
    <col min="10505" max="10505" width="2.7265625" style="442" customWidth="1"/>
    <col min="10506" max="10752" width="8.7265625" style="442"/>
    <col min="10753" max="10753" width="2.453125" style="442" customWidth="1"/>
    <col min="10754" max="10754" width="26.453125" style="442" customWidth="1"/>
    <col min="10755" max="10755" width="4.36328125" style="442" customWidth="1"/>
    <col min="10756" max="10758" width="21.90625" style="442" customWidth="1"/>
    <col min="10759" max="10759" width="3.36328125" style="442" customWidth="1"/>
    <col min="10760" max="10760" width="4.7265625" style="442" customWidth="1"/>
    <col min="10761" max="10761" width="2.7265625" style="442" customWidth="1"/>
    <col min="10762" max="11008" width="8.7265625" style="442"/>
    <col min="11009" max="11009" width="2.453125" style="442" customWidth="1"/>
    <col min="11010" max="11010" width="26.453125" style="442" customWidth="1"/>
    <col min="11011" max="11011" width="4.36328125" style="442" customWidth="1"/>
    <col min="11012" max="11014" width="21.90625" style="442" customWidth="1"/>
    <col min="11015" max="11015" width="3.36328125" style="442" customWidth="1"/>
    <col min="11016" max="11016" width="4.7265625" style="442" customWidth="1"/>
    <col min="11017" max="11017" width="2.7265625" style="442" customWidth="1"/>
    <col min="11018" max="11264" width="8.7265625" style="442"/>
    <col min="11265" max="11265" width="2.453125" style="442" customWidth="1"/>
    <col min="11266" max="11266" width="26.453125" style="442" customWidth="1"/>
    <col min="11267" max="11267" width="4.36328125" style="442" customWidth="1"/>
    <col min="11268" max="11270" width="21.90625" style="442" customWidth="1"/>
    <col min="11271" max="11271" width="3.36328125" style="442" customWidth="1"/>
    <col min="11272" max="11272" width="4.7265625" style="442" customWidth="1"/>
    <col min="11273" max="11273" width="2.7265625" style="442" customWidth="1"/>
    <col min="11274" max="11520" width="8.7265625" style="442"/>
    <col min="11521" max="11521" width="2.453125" style="442" customWidth="1"/>
    <col min="11522" max="11522" width="26.453125" style="442" customWidth="1"/>
    <col min="11523" max="11523" width="4.36328125" style="442" customWidth="1"/>
    <col min="11524" max="11526" width="21.90625" style="442" customWidth="1"/>
    <col min="11527" max="11527" width="3.36328125" style="442" customWidth="1"/>
    <col min="11528" max="11528" width="4.7265625" style="442" customWidth="1"/>
    <col min="11529" max="11529" width="2.7265625" style="442" customWidth="1"/>
    <col min="11530" max="11776" width="8.7265625" style="442"/>
    <col min="11777" max="11777" width="2.453125" style="442" customWidth="1"/>
    <col min="11778" max="11778" width="26.453125" style="442" customWidth="1"/>
    <col min="11779" max="11779" width="4.36328125" style="442" customWidth="1"/>
    <col min="11780" max="11782" width="21.90625" style="442" customWidth="1"/>
    <col min="11783" max="11783" width="3.36328125" style="442" customWidth="1"/>
    <col min="11784" max="11784" width="4.7265625" style="442" customWidth="1"/>
    <col min="11785" max="11785" width="2.7265625" style="442" customWidth="1"/>
    <col min="11786" max="12032" width="8.7265625" style="442"/>
    <col min="12033" max="12033" width="2.453125" style="442" customWidth="1"/>
    <col min="12034" max="12034" width="26.453125" style="442" customWidth="1"/>
    <col min="12035" max="12035" width="4.36328125" style="442" customWidth="1"/>
    <col min="12036" max="12038" width="21.90625" style="442" customWidth="1"/>
    <col min="12039" max="12039" width="3.36328125" style="442" customWidth="1"/>
    <col min="12040" max="12040" width="4.7265625" style="442" customWidth="1"/>
    <col min="12041" max="12041" width="2.7265625" style="442" customWidth="1"/>
    <col min="12042" max="12288" width="8.7265625" style="442"/>
    <col min="12289" max="12289" width="2.453125" style="442" customWidth="1"/>
    <col min="12290" max="12290" width="26.453125" style="442" customWidth="1"/>
    <col min="12291" max="12291" width="4.36328125" style="442" customWidth="1"/>
    <col min="12292" max="12294" width="21.90625" style="442" customWidth="1"/>
    <col min="12295" max="12295" width="3.36328125" style="442" customWidth="1"/>
    <col min="12296" max="12296" width="4.7265625" style="442" customWidth="1"/>
    <col min="12297" max="12297" width="2.7265625" style="442" customWidth="1"/>
    <col min="12298" max="12544" width="8.7265625" style="442"/>
    <col min="12545" max="12545" width="2.453125" style="442" customWidth="1"/>
    <col min="12546" max="12546" width="26.453125" style="442" customWidth="1"/>
    <col min="12547" max="12547" width="4.36328125" style="442" customWidth="1"/>
    <col min="12548" max="12550" width="21.90625" style="442" customWidth="1"/>
    <col min="12551" max="12551" width="3.36328125" style="442" customWidth="1"/>
    <col min="12552" max="12552" width="4.7265625" style="442" customWidth="1"/>
    <col min="12553" max="12553" width="2.7265625" style="442" customWidth="1"/>
    <col min="12554" max="12800" width="8.7265625" style="442"/>
    <col min="12801" max="12801" width="2.453125" style="442" customWidth="1"/>
    <col min="12802" max="12802" width="26.453125" style="442" customWidth="1"/>
    <col min="12803" max="12803" width="4.36328125" style="442" customWidth="1"/>
    <col min="12804" max="12806" width="21.90625" style="442" customWidth="1"/>
    <col min="12807" max="12807" width="3.36328125" style="442" customWidth="1"/>
    <col min="12808" max="12808" width="4.7265625" style="442" customWidth="1"/>
    <col min="12809" max="12809" width="2.7265625" style="442" customWidth="1"/>
    <col min="12810" max="13056" width="8.7265625" style="442"/>
    <col min="13057" max="13057" width="2.453125" style="442" customWidth="1"/>
    <col min="13058" max="13058" width="26.453125" style="442" customWidth="1"/>
    <col min="13059" max="13059" width="4.36328125" style="442" customWidth="1"/>
    <col min="13060" max="13062" width="21.90625" style="442" customWidth="1"/>
    <col min="13063" max="13063" width="3.36328125" style="442" customWidth="1"/>
    <col min="13064" max="13064" width="4.7265625" style="442" customWidth="1"/>
    <col min="13065" max="13065" width="2.7265625" style="442" customWidth="1"/>
    <col min="13066" max="13312" width="8.7265625" style="442"/>
    <col min="13313" max="13313" width="2.453125" style="442" customWidth="1"/>
    <col min="13314" max="13314" width="26.453125" style="442" customWidth="1"/>
    <col min="13315" max="13315" width="4.36328125" style="442" customWidth="1"/>
    <col min="13316" max="13318" width="21.90625" style="442" customWidth="1"/>
    <col min="13319" max="13319" width="3.36328125" style="442" customWidth="1"/>
    <col min="13320" max="13320" width="4.7265625" style="442" customWidth="1"/>
    <col min="13321" max="13321" width="2.7265625" style="442" customWidth="1"/>
    <col min="13322" max="13568" width="8.7265625" style="442"/>
    <col min="13569" max="13569" width="2.453125" style="442" customWidth="1"/>
    <col min="13570" max="13570" width="26.453125" style="442" customWidth="1"/>
    <col min="13571" max="13571" width="4.36328125" style="442" customWidth="1"/>
    <col min="13572" max="13574" width="21.90625" style="442" customWidth="1"/>
    <col min="13575" max="13575" width="3.36328125" style="442" customWidth="1"/>
    <col min="13576" max="13576" width="4.7265625" style="442" customWidth="1"/>
    <col min="13577" max="13577" width="2.7265625" style="442" customWidth="1"/>
    <col min="13578" max="13824" width="8.7265625" style="442"/>
    <col min="13825" max="13825" width="2.453125" style="442" customWidth="1"/>
    <col min="13826" max="13826" width="26.453125" style="442" customWidth="1"/>
    <col min="13827" max="13827" width="4.36328125" style="442" customWidth="1"/>
    <col min="13828" max="13830" width="21.90625" style="442" customWidth="1"/>
    <col min="13831" max="13831" width="3.36328125" style="442" customWidth="1"/>
    <col min="13832" max="13832" width="4.7265625" style="442" customWidth="1"/>
    <col min="13833" max="13833" width="2.7265625" style="442" customWidth="1"/>
    <col min="13834" max="14080" width="8.7265625" style="442"/>
    <col min="14081" max="14081" width="2.453125" style="442" customWidth="1"/>
    <col min="14082" max="14082" width="26.453125" style="442" customWidth="1"/>
    <col min="14083" max="14083" width="4.36328125" style="442" customWidth="1"/>
    <col min="14084" max="14086" width="21.90625" style="442" customWidth="1"/>
    <col min="14087" max="14087" width="3.36328125" style="442" customWidth="1"/>
    <col min="14088" max="14088" width="4.7265625" style="442" customWidth="1"/>
    <col min="14089" max="14089" width="2.7265625" style="442" customWidth="1"/>
    <col min="14090" max="14336" width="8.7265625" style="442"/>
    <col min="14337" max="14337" width="2.453125" style="442" customWidth="1"/>
    <col min="14338" max="14338" width="26.453125" style="442" customWidth="1"/>
    <col min="14339" max="14339" width="4.36328125" style="442" customWidth="1"/>
    <col min="14340" max="14342" width="21.90625" style="442" customWidth="1"/>
    <col min="14343" max="14343" width="3.36328125" style="442" customWidth="1"/>
    <col min="14344" max="14344" width="4.7265625" style="442" customWidth="1"/>
    <col min="14345" max="14345" width="2.7265625" style="442" customWidth="1"/>
    <col min="14346" max="14592" width="8.7265625" style="442"/>
    <col min="14593" max="14593" width="2.453125" style="442" customWidth="1"/>
    <col min="14594" max="14594" width="26.453125" style="442" customWidth="1"/>
    <col min="14595" max="14595" width="4.36328125" style="442" customWidth="1"/>
    <col min="14596" max="14598" width="21.90625" style="442" customWidth="1"/>
    <col min="14599" max="14599" width="3.36328125" style="442" customWidth="1"/>
    <col min="14600" max="14600" width="4.7265625" style="442" customWidth="1"/>
    <col min="14601" max="14601" width="2.7265625" style="442" customWidth="1"/>
    <col min="14602" max="14848" width="8.7265625" style="442"/>
    <col min="14849" max="14849" width="2.453125" style="442" customWidth="1"/>
    <col min="14850" max="14850" width="26.453125" style="442" customWidth="1"/>
    <col min="14851" max="14851" width="4.36328125" style="442" customWidth="1"/>
    <col min="14852" max="14854" width="21.90625" style="442" customWidth="1"/>
    <col min="14855" max="14855" width="3.36328125" style="442" customWidth="1"/>
    <col min="14856" max="14856" width="4.7265625" style="442" customWidth="1"/>
    <col min="14857" max="14857" width="2.7265625" style="442" customWidth="1"/>
    <col min="14858" max="15104" width="8.7265625" style="442"/>
    <col min="15105" max="15105" width="2.453125" style="442" customWidth="1"/>
    <col min="15106" max="15106" width="26.453125" style="442" customWidth="1"/>
    <col min="15107" max="15107" width="4.36328125" style="442" customWidth="1"/>
    <col min="15108" max="15110" width="21.90625" style="442" customWidth="1"/>
    <col min="15111" max="15111" width="3.36328125" style="442" customWidth="1"/>
    <col min="15112" max="15112" width="4.7265625" style="442" customWidth="1"/>
    <col min="15113" max="15113" width="2.7265625" style="442" customWidth="1"/>
    <col min="15114" max="15360" width="8.7265625" style="442"/>
    <col min="15361" max="15361" width="2.453125" style="442" customWidth="1"/>
    <col min="15362" max="15362" width="26.453125" style="442" customWidth="1"/>
    <col min="15363" max="15363" width="4.36328125" style="442" customWidth="1"/>
    <col min="15364" max="15366" width="21.90625" style="442" customWidth="1"/>
    <col min="15367" max="15367" width="3.36328125" style="442" customWidth="1"/>
    <col min="15368" max="15368" width="4.7265625" style="442" customWidth="1"/>
    <col min="15369" max="15369" width="2.7265625" style="442" customWidth="1"/>
    <col min="15370" max="15616" width="8.7265625" style="442"/>
    <col min="15617" max="15617" width="2.453125" style="442" customWidth="1"/>
    <col min="15618" max="15618" width="26.453125" style="442" customWidth="1"/>
    <col min="15619" max="15619" width="4.36328125" style="442" customWidth="1"/>
    <col min="15620" max="15622" width="21.90625" style="442" customWidth="1"/>
    <col min="15623" max="15623" width="3.36328125" style="442" customWidth="1"/>
    <col min="15624" max="15624" width="4.7265625" style="442" customWidth="1"/>
    <col min="15625" max="15625" width="2.7265625" style="442" customWidth="1"/>
    <col min="15626" max="15872" width="8.7265625" style="442"/>
    <col min="15873" max="15873" width="2.453125" style="442" customWidth="1"/>
    <col min="15874" max="15874" width="26.453125" style="442" customWidth="1"/>
    <col min="15875" max="15875" width="4.36328125" style="442" customWidth="1"/>
    <col min="15876" max="15878" width="21.90625" style="442" customWidth="1"/>
    <col min="15879" max="15879" width="3.36328125" style="442" customWidth="1"/>
    <col min="15880" max="15880" width="4.7265625" style="442" customWidth="1"/>
    <col min="15881" max="15881" width="2.7265625" style="442" customWidth="1"/>
    <col min="15882" max="16128" width="8.7265625" style="442"/>
    <col min="16129" max="16129" width="2.453125" style="442" customWidth="1"/>
    <col min="16130" max="16130" width="26.453125" style="442" customWidth="1"/>
    <col min="16131" max="16131" width="4.36328125" style="442" customWidth="1"/>
    <col min="16132" max="16134" width="21.90625" style="442" customWidth="1"/>
    <col min="16135" max="16135" width="3.36328125" style="442" customWidth="1"/>
    <col min="16136" max="16136" width="4.7265625" style="442" customWidth="1"/>
    <col min="16137" max="16137" width="2.7265625" style="442" customWidth="1"/>
    <col min="16138" max="16384" width="8.7265625" style="442"/>
  </cols>
  <sheetData>
    <row r="1" spans="1:8" ht="20.149999999999999" customHeight="1">
      <c r="A1" s="331" t="s">
        <v>672</v>
      </c>
      <c r="B1" s="346"/>
      <c r="C1" s="346"/>
      <c r="D1" s="346"/>
      <c r="E1" s="346"/>
      <c r="F1" s="346"/>
      <c r="G1" s="346"/>
      <c r="H1" s="346"/>
    </row>
    <row r="2" spans="1:8" ht="20.149999999999999" customHeight="1">
      <c r="A2" s="441"/>
      <c r="B2" s="346"/>
      <c r="C2" s="346"/>
      <c r="D2" s="346"/>
      <c r="E2" s="346"/>
      <c r="F2" s="1343" t="s">
        <v>361</v>
      </c>
      <c r="G2" s="1343"/>
      <c r="H2" s="346"/>
    </row>
    <row r="3" spans="1:8" ht="20.149999999999999" customHeight="1">
      <c r="A3" s="441"/>
      <c r="B3" s="346"/>
      <c r="C3" s="346"/>
      <c r="D3" s="346"/>
      <c r="E3" s="346"/>
      <c r="F3" s="443"/>
      <c r="G3" s="443"/>
      <c r="H3" s="346"/>
    </row>
    <row r="4" spans="1:8" ht="20.149999999999999" customHeight="1">
      <c r="A4" s="1193" t="s">
        <v>658</v>
      </c>
      <c r="B4" s="1193"/>
      <c r="C4" s="1193"/>
      <c r="D4" s="1193"/>
      <c r="E4" s="1193"/>
      <c r="F4" s="1193"/>
      <c r="G4" s="1193"/>
      <c r="H4" s="1193"/>
    </row>
    <row r="5" spans="1:8" ht="20.149999999999999" customHeight="1">
      <c r="A5" s="444"/>
      <c r="B5" s="444"/>
      <c r="C5" s="444"/>
      <c r="D5" s="444"/>
      <c r="E5" s="444"/>
      <c r="F5" s="444"/>
      <c r="G5" s="444"/>
      <c r="H5" s="346"/>
    </row>
    <row r="6" spans="1:8" ht="40" customHeight="1">
      <c r="A6" s="444"/>
      <c r="B6" s="445" t="s">
        <v>659</v>
      </c>
      <c r="C6" s="1344"/>
      <c r="D6" s="1345"/>
      <c r="E6" s="1345"/>
      <c r="F6" s="1345"/>
      <c r="G6" s="1346"/>
      <c r="H6" s="346"/>
    </row>
    <row r="7" spans="1:8" ht="40" customHeight="1">
      <c r="A7" s="346"/>
      <c r="B7" s="446" t="s">
        <v>227</v>
      </c>
      <c r="C7" s="1347" t="s">
        <v>168</v>
      </c>
      <c r="D7" s="1347"/>
      <c r="E7" s="1347"/>
      <c r="F7" s="1347"/>
      <c r="G7" s="1348"/>
      <c r="H7" s="346"/>
    </row>
    <row r="8" spans="1:8" ht="40" customHeight="1">
      <c r="A8" s="346"/>
      <c r="B8" s="447" t="s">
        <v>660</v>
      </c>
      <c r="C8" s="1188"/>
      <c r="D8" s="1189"/>
      <c r="E8" s="1189"/>
      <c r="F8" s="1189"/>
      <c r="G8" s="1190"/>
      <c r="H8" s="346"/>
    </row>
    <row r="9" spans="1:8" ht="40" customHeight="1">
      <c r="A9" s="346"/>
      <c r="B9" s="445" t="s">
        <v>661</v>
      </c>
      <c r="C9" s="1188" t="s">
        <v>662</v>
      </c>
      <c r="D9" s="1189"/>
      <c r="E9" s="1189"/>
      <c r="F9" s="1189"/>
      <c r="G9" s="1190"/>
      <c r="H9" s="346"/>
    </row>
    <row r="10" spans="1:8" ht="18.75" customHeight="1">
      <c r="A10" s="346"/>
      <c r="B10" s="1349" t="s">
        <v>663</v>
      </c>
      <c r="C10" s="448"/>
      <c r="D10" s="346"/>
      <c r="E10" s="346"/>
      <c r="F10" s="346"/>
      <c r="G10" s="449"/>
      <c r="H10" s="346"/>
    </row>
    <row r="11" spans="1:8" ht="40.5" customHeight="1">
      <c r="A11" s="346"/>
      <c r="B11" s="1349"/>
      <c r="C11" s="448"/>
      <c r="D11" s="450" t="s">
        <v>132</v>
      </c>
      <c r="E11" s="451" t="s">
        <v>173</v>
      </c>
      <c r="F11" s="452"/>
      <c r="G11" s="449"/>
      <c r="H11" s="346"/>
    </row>
    <row r="12" spans="1:8" ht="25.5" customHeight="1">
      <c r="A12" s="346"/>
      <c r="B12" s="1350"/>
      <c r="C12" s="453"/>
      <c r="D12" s="454"/>
      <c r="E12" s="454"/>
      <c r="F12" s="454"/>
      <c r="G12" s="455"/>
      <c r="H12" s="346"/>
    </row>
    <row r="13" spans="1:8">
      <c r="A13" s="346"/>
      <c r="B13" s="1351" t="s">
        <v>664</v>
      </c>
      <c r="C13" s="456"/>
      <c r="D13" s="456"/>
      <c r="E13" s="456"/>
      <c r="F13" s="456"/>
      <c r="G13" s="457"/>
      <c r="H13" s="346"/>
    </row>
    <row r="14" spans="1:8" ht="29.25" customHeight="1">
      <c r="A14" s="346"/>
      <c r="B14" s="1352"/>
      <c r="C14" s="346"/>
      <c r="D14" s="458" t="s">
        <v>175</v>
      </c>
      <c r="E14" s="458" t="s">
        <v>174</v>
      </c>
      <c r="F14" s="458" t="s">
        <v>48</v>
      </c>
      <c r="G14" s="449"/>
      <c r="H14" s="346"/>
    </row>
    <row r="15" spans="1:8" ht="29.25" customHeight="1">
      <c r="A15" s="346"/>
      <c r="B15" s="1352"/>
      <c r="C15" s="346"/>
      <c r="D15" s="451" t="s">
        <v>173</v>
      </c>
      <c r="E15" s="451" t="s">
        <v>173</v>
      </c>
      <c r="F15" s="451" t="s">
        <v>173</v>
      </c>
      <c r="G15" s="449"/>
      <c r="H15" s="346"/>
    </row>
    <row r="16" spans="1:8">
      <c r="A16" s="346"/>
      <c r="B16" s="1353"/>
      <c r="C16" s="454"/>
      <c r="D16" s="454"/>
      <c r="E16" s="454"/>
      <c r="F16" s="454"/>
      <c r="G16" s="455"/>
      <c r="H16" s="346"/>
    </row>
    <row r="17" spans="1:8" ht="38.25" customHeight="1">
      <c r="A17" s="346"/>
      <c r="B17" s="447" t="s">
        <v>665</v>
      </c>
      <c r="C17" s="459"/>
      <c r="D17" s="1354" t="s">
        <v>666</v>
      </c>
      <c r="E17" s="1354"/>
      <c r="F17" s="1354"/>
      <c r="G17" s="1355"/>
      <c r="H17" s="346"/>
    </row>
    <row r="18" spans="1:8">
      <c r="A18" s="346"/>
      <c r="B18" s="346"/>
      <c r="C18" s="346"/>
      <c r="D18" s="346"/>
      <c r="E18" s="346"/>
      <c r="F18" s="346"/>
      <c r="G18" s="346"/>
      <c r="H18" s="346"/>
    </row>
    <row r="19" spans="1:8">
      <c r="A19" s="346"/>
      <c r="B19" s="346"/>
      <c r="C19" s="346"/>
      <c r="D19" s="346"/>
      <c r="E19" s="346"/>
      <c r="F19" s="346"/>
      <c r="G19" s="346"/>
      <c r="H19" s="346"/>
    </row>
    <row r="20" spans="1:8" ht="17.25" customHeight="1">
      <c r="A20" s="346"/>
      <c r="B20" s="346" t="s">
        <v>225</v>
      </c>
      <c r="C20" s="346"/>
      <c r="D20" s="346"/>
      <c r="E20" s="346"/>
      <c r="F20" s="346"/>
      <c r="G20" s="346"/>
      <c r="H20" s="346"/>
    </row>
    <row r="21" spans="1:8" ht="32.25" customHeight="1">
      <c r="A21" s="346"/>
      <c r="B21" s="1199" t="s">
        <v>667</v>
      </c>
      <c r="C21" s="1199"/>
      <c r="D21" s="1199"/>
      <c r="E21" s="1199"/>
      <c r="F21" s="1199"/>
      <c r="G21" s="1199"/>
      <c r="H21" s="346"/>
    </row>
    <row r="22" spans="1:8" ht="32.25" customHeight="1">
      <c r="A22" s="346"/>
      <c r="B22" s="1199" t="s">
        <v>668</v>
      </c>
      <c r="C22" s="1199"/>
      <c r="D22" s="1199"/>
      <c r="E22" s="1199"/>
      <c r="F22" s="1199"/>
      <c r="G22" s="1199"/>
      <c r="H22" s="346"/>
    </row>
    <row r="23" spans="1:8" ht="17.25" customHeight="1">
      <c r="A23" s="346"/>
      <c r="B23" s="460" t="s">
        <v>669</v>
      </c>
      <c r="C23" s="346"/>
      <c r="D23" s="346"/>
      <c r="E23" s="346"/>
      <c r="F23" s="346"/>
      <c r="G23" s="346"/>
      <c r="H23" s="346"/>
    </row>
    <row r="24" spans="1:8" ht="17.25" customHeight="1">
      <c r="A24" s="346"/>
      <c r="B24" s="346" t="s">
        <v>670</v>
      </c>
      <c r="C24" s="346"/>
      <c r="D24" s="346"/>
      <c r="E24" s="346"/>
      <c r="F24" s="346"/>
      <c r="G24" s="346"/>
      <c r="H24" s="346"/>
    </row>
    <row r="25" spans="1:8" ht="64.5" customHeight="1">
      <c r="A25" s="346"/>
      <c r="B25" s="1199" t="s">
        <v>671</v>
      </c>
      <c r="C25" s="1199"/>
      <c r="D25" s="1199"/>
      <c r="E25" s="1199"/>
      <c r="F25" s="1199"/>
      <c r="G25" s="1199"/>
      <c r="H25" s="346"/>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4"/>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A9825-F245-433F-9871-8715E0E8A9CE}">
  <dimension ref="A1:IV13"/>
  <sheetViews>
    <sheetView tabSelected="1" view="pageBreakPreview" zoomScaleNormal="100" zoomScaleSheetLayoutView="100" workbookViewId="0">
      <selection activeCell="I8" sqref="I8"/>
    </sheetView>
  </sheetViews>
  <sheetFormatPr defaultRowHeight="13"/>
  <cols>
    <col min="1" max="1" width="21.36328125" style="181" customWidth="1"/>
    <col min="2" max="2" width="13.36328125" style="181" customWidth="1"/>
    <col min="3" max="3" width="12.36328125" style="181" customWidth="1"/>
    <col min="4" max="4" width="13" style="181" customWidth="1"/>
    <col min="5" max="5" width="13.6328125" style="181" customWidth="1"/>
    <col min="6" max="6" width="8.7265625" style="181"/>
    <col min="7" max="7" width="5.08984375" style="181" customWidth="1"/>
    <col min="8" max="16384" width="8.7265625" style="181"/>
  </cols>
  <sheetData>
    <row r="1" spans="1:256" ht="24.75" customHeight="1">
      <c r="A1" s="1186" t="s">
        <v>1356</v>
      </c>
      <c r="B1" s="1166"/>
      <c r="C1" s="1166"/>
      <c r="D1" s="1166"/>
      <c r="E1" s="3020" t="s">
        <v>1357</v>
      </c>
      <c r="F1" s="3021"/>
      <c r="G1" s="3021"/>
    </row>
    <row r="2" spans="1:256" ht="30" customHeight="1">
      <c r="A2" s="1166"/>
      <c r="B2" s="1166"/>
      <c r="C2" s="1166"/>
      <c r="D2" s="1166"/>
      <c r="E2" s="1167"/>
      <c r="F2" s="1168"/>
      <c r="G2" s="1168"/>
    </row>
    <row r="3" spans="1:256" ht="29.25" customHeight="1">
      <c r="A3" s="3022" t="s">
        <v>1358</v>
      </c>
      <c r="B3" s="3023"/>
      <c r="C3" s="3023"/>
      <c r="D3" s="3023"/>
      <c r="E3" s="3023"/>
      <c r="F3" s="3023"/>
      <c r="G3" s="3023"/>
    </row>
    <row r="4" spans="1:256" ht="16.5">
      <c r="A4" s="1169"/>
      <c r="B4" s="1169"/>
      <c r="C4" s="1169"/>
      <c r="D4" s="1169"/>
      <c r="E4" s="1169"/>
      <c r="F4" s="1169"/>
      <c r="G4" s="1170"/>
    </row>
    <row r="5" spans="1:256" ht="50.15" customHeight="1">
      <c r="A5" s="1171" t="s">
        <v>1359</v>
      </c>
      <c r="B5" s="3024"/>
      <c r="C5" s="3025"/>
      <c r="D5" s="3025"/>
      <c r="E5" s="3025"/>
      <c r="F5" s="3025"/>
      <c r="G5" s="3026"/>
    </row>
    <row r="6" spans="1:256" ht="49.15" customHeight="1">
      <c r="A6" s="1153" t="s">
        <v>73</v>
      </c>
      <c r="B6" s="1188" t="s">
        <v>1360</v>
      </c>
      <c r="C6" s="1189"/>
      <c r="D6" s="1189"/>
      <c r="E6" s="1189"/>
      <c r="F6" s="1189"/>
      <c r="G6" s="119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c r="EB6" s="180"/>
      <c r="EC6" s="180"/>
      <c r="ED6" s="180"/>
      <c r="EE6" s="180"/>
      <c r="EF6" s="180"/>
      <c r="EG6" s="180"/>
      <c r="EH6" s="180"/>
      <c r="EI6" s="180"/>
      <c r="EJ6" s="180"/>
      <c r="EK6" s="180"/>
      <c r="EL6" s="180"/>
      <c r="EM6" s="180"/>
      <c r="EN6" s="180"/>
      <c r="EO6" s="180"/>
      <c r="EP6" s="180"/>
      <c r="EQ6" s="180"/>
      <c r="ER6" s="180"/>
      <c r="ES6" s="180"/>
      <c r="ET6" s="180"/>
      <c r="EU6" s="180"/>
      <c r="EV6" s="180"/>
      <c r="EW6" s="180"/>
      <c r="EX6" s="180"/>
      <c r="EY6" s="180"/>
      <c r="EZ6" s="180"/>
      <c r="FA6" s="180"/>
      <c r="FB6" s="180"/>
      <c r="FC6" s="180"/>
      <c r="FD6" s="180"/>
      <c r="FE6" s="180"/>
      <c r="FF6" s="180"/>
      <c r="FG6" s="180"/>
      <c r="FH6" s="180"/>
      <c r="FI6" s="180"/>
      <c r="FJ6" s="180"/>
      <c r="FK6" s="180"/>
      <c r="FL6" s="180"/>
      <c r="FM6" s="180"/>
      <c r="FN6" s="180"/>
      <c r="FO6" s="180"/>
      <c r="FP6" s="180"/>
      <c r="FQ6" s="180"/>
      <c r="FR6" s="180"/>
      <c r="FS6" s="180"/>
      <c r="FT6" s="180"/>
      <c r="FU6" s="180"/>
      <c r="FV6" s="180"/>
      <c r="FW6" s="180"/>
      <c r="FX6" s="180"/>
      <c r="FY6" s="180"/>
      <c r="FZ6" s="180"/>
      <c r="GA6" s="180"/>
      <c r="GB6" s="180"/>
      <c r="GC6" s="180"/>
      <c r="GD6" s="180"/>
      <c r="GE6" s="180"/>
      <c r="GF6" s="180"/>
      <c r="GG6" s="180"/>
      <c r="GH6" s="180"/>
      <c r="GI6" s="180"/>
      <c r="GJ6" s="180"/>
      <c r="GK6" s="180"/>
      <c r="GL6" s="180"/>
      <c r="GM6" s="180"/>
      <c r="GN6" s="180"/>
      <c r="GO6" s="180"/>
      <c r="GP6" s="180"/>
      <c r="GQ6" s="180"/>
      <c r="GR6" s="180"/>
      <c r="GS6" s="180"/>
      <c r="GT6" s="180"/>
      <c r="GU6" s="180"/>
      <c r="GV6" s="180"/>
      <c r="GW6" s="180"/>
      <c r="GX6" s="180"/>
      <c r="GY6" s="180"/>
      <c r="GZ6" s="180"/>
      <c r="HA6" s="180"/>
      <c r="HB6" s="180"/>
      <c r="HC6" s="180"/>
      <c r="HD6" s="180"/>
      <c r="HE6" s="180"/>
      <c r="HF6" s="180"/>
      <c r="HG6" s="180"/>
      <c r="HH6" s="180"/>
      <c r="HI6" s="180"/>
      <c r="HJ6" s="180"/>
      <c r="HK6" s="180"/>
      <c r="HL6" s="180"/>
      <c r="HM6" s="180"/>
      <c r="HN6" s="180"/>
      <c r="HO6" s="180"/>
      <c r="HP6" s="180"/>
      <c r="HQ6" s="180"/>
      <c r="HR6" s="180"/>
      <c r="HS6" s="180"/>
      <c r="HT6" s="180"/>
      <c r="HU6" s="180"/>
      <c r="HV6" s="180"/>
      <c r="HW6" s="180"/>
      <c r="HX6" s="180"/>
      <c r="HY6" s="180"/>
      <c r="HZ6" s="180"/>
      <c r="IA6" s="180"/>
      <c r="IB6" s="180"/>
      <c r="IC6" s="180"/>
      <c r="ID6" s="180"/>
      <c r="IE6" s="180"/>
      <c r="IF6" s="180"/>
      <c r="IG6" s="180"/>
      <c r="IH6" s="180"/>
      <c r="II6" s="180"/>
      <c r="IJ6" s="180"/>
      <c r="IK6" s="180"/>
      <c r="IL6" s="180"/>
      <c r="IM6" s="180"/>
      <c r="IN6" s="180"/>
      <c r="IO6" s="180"/>
      <c r="IP6" s="180"/>
      <c r="IQ6" s="180"/>
      <c r="IR6" s="180"/>
      <c r="IS6" s="180"/>
      <c r="IT6" s="180"/>
      <c r="IU6" s="180"/>
      <c r="IV6" s="180"/>
    </row>
    <row r="7" spans="1:256" ht="30" customHeight="1">
      <c r="A7" s="1172"/>
      <c r="B7" s="1173"/>
      <c r="C7" s="1173"/>
      <c r="D7" s="1173"/>
      <c r="E7" s="1173"/>
      <c r="F7" s="1173"/>
      <c r="G7" s="1173"/>
      <c r="H7" s="238"/>
    </row>
    <row r="8" spans="1:256" ht="80.150000000000006" customHeight="1">
      <c r="A8" s="1174" t="s">
        <v>1361</v>
      </c>
      <c r="B8" s="3027" t="s">
        <v>1362</v>
      </c>
      <c r="C8" s="3028"/>
      <c r="D8" s="3028"/>
      <c r="E8" s="3029"/>
      <c r="F8" s="3030" t="s">
        <v>368</v>
      </c>
      <c r="G8" s="3031"/>
    </row>
    <row r="9" spans="1:256" ht="30" customHeight="1">
      <c r="A9" s="1166"/>
      <c r="B9" s="1166"/>
      <c r="C9" s="1166"/>
      <c r="D9" s="1166"/>
      <c r="E9" s="1166"/>
      <c r="F9" s="1166"/>
      <c r="G9" s="1166"/>
    </row>
    <row r="10" spans="1:256" ht="33.75" customHeight="1">
      <c r="A10" s="3018" t="s">
        <v>1363</v>
      </c>
      <c r="B10" s="3019"/>
      <c r="C10" s="3019"/>
      <c r="D10" s="3019"/>
      <c r="E10" s="3019"/>
      <c r="F10" s="3019"/>
      <c r="G10" s="3019"/>
    </row>
    <row r="11" spans="1:256">
      <c r="A11" s="1140"/>
      <c r="B11" s="1140"/>
      <c r="C11" s="1140"/>
      <c r="D11" s="1140"/>
      <c r="E11" s="1140"/>
      <c r="F11" s="1140"/>
      <c r="G11" s="1140"/>
    </row>
    <row r="12" spans="1:256">
      <c r="A12" s="1140"/>
      <c r="B12" s="1140"/>
      <c r="C12" s="1140"/>
      <c r="D12" s="1140"/>
      <c r="E12" s="1140"/>
      <c r="F12" s="1140"/>
      <c r="G12" s="1140"/>
    </row>
    <row r="13" spans="1:256">
      <c r="A13" s="1140"/>
      <c r="B13" s="1140"/>
      <c r="C13" s="1140"/>
      <c r="D13" s="1140"/>
      <c r="E13" s="1140"/>
      <c r="F13" s="1140"/>
      <c r="G13" s="1140"/>
    </row>
  </sheetData>
  <mergeCells count="7">
    <mergeCell ref="A10:G10"/>
    <mergeCell ref="E1:G1"/>
    <mergeCell ref="A3:G3"/>
    <mergeCell ref="B5:G5"/>
    <mergeCell ref="B6:G6"/>
    <mergeCell ref="B8:E8"/>
    <mergeCell ref="F8:G8"/>
  </mergeCells>
  <phoneticPr fontId="4"/>
  <printOptions horizontalCentered="1"/>
  <pageMargins left="0.70866141732283472" right="0.11811023622047245" top="0.74803149606299213" bottom="0.74803149606299213" header="0.31496062992125984" footer="0.31496062992125984"/>
  <pageSetup paperSize="9" orientation="portrait" r:id="rId1"/>
  <legacy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0EECA-D401-4433-B421-5F845DB7D9EB}">
  <sheetPr>
    <tabColor theme="4"/>
    <pageSetUpPr fitToPage="1"/>
  </sheetPr>
  <dimension ref="A1:AA25"/>
  <sheetViews>
    <sheetView view="pageBreakPreview" zoomScaleNormal="100" zoomScaleSheetLayoutView="100" workbookViewId="0">
      <selection activeCell="M33" sqref="M33"/>
    </sheetView>
  </sheetViews>
  <sheetFormatPr defaultColWidth="4.36328125" defaultRowHeight="13"/>
  <cols>
    <col min="1" max="1" width="2.26953125" style="966" customWidth="1"/>
    <col min="2" max="2" width="2.54296875" style="966" customWidth="1"/>
    <col min="3" max="21" width="4.36328125" style="966" customWidth="1"/>
    <col min="22" max="25" width="2.54296875" style="966" customWidth="1"/>
    <col min="26" max="26" width="2.26953125" style="966" customWidth="1"/>
    <col min="27" max="27" width="4.36328125" style="966"/>
    <col min="28" max="255" width="4.36328125" style="697"/>
    <col min="256" max="256" width="1.90625" style="697" customWidth="1"/>
    <col min="257" max="257" width="2.26953125" style="697" customWidth="1"/>
    <col min="258" max="258" width="2.54296875" style="697" customWidth="1"/>
    <col min="259" max="277" width="4.36328125" style="697" customWidth="1"/>
    <col min="278" max="281" width="2.54296875" style="697" customWidth="1"/>
    <col min="282" max="282" width="2.26953125" style="697" customWidth="1"/>
    <col min="283" max="511" width="4.36328125" style="697"/>
    <col min="512" max="512" width="1.90625" style="697" customWidth="1"/>
    <col min="513" max="513" width="2.26953125" style="697" customWidth="1"/>
    <col min="514" max="514" width="2.54296875" style="697" customWidth="1"/>
    <col min="515" max="533" width="4.36328125" style="697" customWidth="1"/>
    <col min="534" max="537" width="2.54296875" style="697" customWidth="1"/>
    <col min="538" max="538" width="2.26953125" style="697" customWidth="1"/>
    <col min="539" max="767" width="4.36328125" style="697"/>
    <col min="768" max="768" width="1.90625" style="697" customWidth="1"/>
    <col min="769" max="769" width="2.26953125" style="697" customWidth="1"/>
    <col min="770" max="770" width="2.54296875" style="697" customWidth="1"/>
    <col min="771" max="789" width="4.36328125" style="697" customWidth="1"/>
    <col min="790" max="793" width="2.54296875" style="697" customWidth="1"/>
    <col min="794" max="794" width="2.26953125" style="697" customWidth="1"/>
    <col min="795" max="1023" width="4.36328125" style="697"/>
    <col min="1024" max="1024" width="1.90625" style="697" customWidth="1"/>
    <col min="1025" max="1025" width="2.26953125" style="697" customWidth="1"/>
    <col min="1026" max="1026" width="2.54296875" style="697" customWidth="1"/>
    <col min="1027" max="1045" width="4.36328125" style="697" customWidth="1"/>
    <col min="1046" max="1049" width="2.54296875" style="697" customWidth="1"/>
    <col min="1050" max="1050" width="2.26953125" style="697" customWidth="1"/>
    <col min="1051" max="1279" width="4.36328125" style="697"/>
    <col min="1280" max="1280" width="1.90625" style="697" customWidth="1"/>
    <col min="1281" max="1281" width="2.26953125" style="697" customWidth="1"/>
    <col min="1282" max="1282" width="2.54296875" style="697" customWidth="1"/>
    <col min="1283" max="1301" width="4.36328125" style="697" customWidth="1"/>
    <col min="1302" max="1305" width="2.54296875" style="697" customWidth="1"/>
    <col min="1306" max="1306" width="2.26953125" style="697" customWidth="1"/>
    <col min="1307" max="1535" width="4.36328125" style="697"/>
    <col min="1536" max="1536" width="1.90625" style="697" customWidth="1"/>
    <col min="1537" max="1537" width="2.26953125" style="697" customWidth="1"/>
    <col min="1538" max="1538" width="2.54296875" style="697" customWidth="1"/>
    <col min="1539" max="1557" width="4.36328125" style="697" customWidth="1"/>
    <col min="1558" max="1561" width="2.54296875" style="697" customWidth="1"/>
    <col min="1562" max="1562" width="2.26953125" style="697" customWidth="1"/>
    <col min="1563" max="1791" width="4.36328125" style="697"/>
    <col min="1792" max="1792" width="1.90625" style="697" customWidth="1"/>
    <col min="1793" max="1793" width="2.26953125" style="697" customWidth="1"/>
    <col min="1794" max="1794" width="2.54296875" style="697" customWidth="1"/>
    <col min="1795" max="1813" width="4.36328125" style="697" customWidth="1"/>
    <col min="1814" max="1817" width="2.54296875" style="697" customWidth="1"/>
    <col min="1818" max="1818" width="2.26953125" style="697" customWidth="1"/>
    <col min="1819" max="2047" width="4.36328125" style="697"/>
    <col min="2048" max="2048" width="1.90625" style="697" customWidth="1"/>
    <col min="2049" max="2049" width="2.26953125" style="697" customWidth="1"/>
    <col min="2050" max="2050" width="2.54296875" style="697" customWidth="1"/>
    <col min="2051" max="2069" width="4.36328125" style="697" customWidth="1"/>
    <col min="2070" max="2073" width="2.54296875" style="697" customWidth="1"/>
    <col min="2074" max="2074" width="2.26953125" style="697" customWidth="1"/>
    <col min="2075" max="2303" width="4.36328125" style="697"/>
    <col min="2304" max="2304" width="1.90625" style="697" customWidth="1"/>
    <col min="2305" max="2305" width="2.26953125" style="697" customWidth="1"/>
    <col min="2306" max="2306" width="2.54296875" style="697" customWidth="1"/>
    <col min="2307" max="2325" width="4.36328125" style="697" customWidth="1"/>
    <col min="2326" max="2329" width="2.54296875" style="697" customWidth="1"/>
    <col min="2330" max="2330" width="2.26953125" style="697" customWidth="1"/>
    <col min="2331" max="2559" width="4.36328125" style="697"/>
    <col min="2560" max="2560" width="1.90625" style="697" customWidth="1"/>
    <col min="2561" max="2561" width="2.26953125" style="697" customWidth="1"/>
    <col min="2562" max="2562" width="2.54296875" style="697" customWidth="1"/>
    <col min="2563" max="2581" width="4.36328125" style="697" customWidth="1"/>
    <col min="2582" max="2585" width="2.54296875" style="697" customWidth="1"/>
    <col min="2586" max="2586" width="2.26953125" style="697" customWidth="1"/>
    <col min="2587" max="2815" width="4.36328125" style="697"/>
    <col min="2816" max="2816" width="1.90625" style="697" customWidth="1"/>
    <col min="2817" max="2817" width="2.26953125" style="697" customWidth="1"/>
    <col min="2818" max="2818" width="2.54296875" style="697" customWidth="1"/>
    <col min="2819" max="2837" width="4.36328125" style="697" customWidth="1"/>
    <col min="2838" max="2841" width="2.54296875" style="697" customWidth="1"/>
    <col min="2842" max="2842" width="2.26953125" style="697" customWidth="1"/>
    <col min="2843" max="3071" width="4.36328125" style="697"/>
    <col min="3072" max="3072" width="1.90625" style="697" customWidth="1"/>
    <col min="3073" max="3073" width="2.26953125" style="697" customWidth="1"/>
    <col min="3074" max="3074" width="2.54296875" style="697" customWidth="1"/>
    <col min="3075" max="3093" width="4.36328125" style="697" customWidth="1"/>
    <col min="3094" max="3097" width="2.54296875" style="697" customWidth="1"/>
    <col min="3098" max="3098" width="2.26953125" style="697" customWidth="1"/>
    <col min="3099" max="3327" width="4.36328125" style="697"/>
    <col min="3328" max="3328" width="1.90625" style="697" customWidth="1"/>
    <col min="3329" max="3329" width="2.26953125" style="697" customWidth="1"/>
    <col min="3330" max="3330" width="2.54296875" style="697" customWidth="1"/>
    <col min="3331" max="3349" width="4.36328125" style="697" customWidth="1"/>
    <col min="3350" max="3353" width="2.54296875" style="697" customWidth="1"/>
    <col min="3354" max="3354" width="2.26953125" style="697" customWidth="1"/>
    <col min="3355" max="3583" width="4.36328125" style="697"/>
    <col min="3584" max="3584" width="1.90625" style="697" customWidth="1"/>
    <col min="3585" max="3585" width="2.26953125" style="697" customWidth="1"/>
    <col min="3586" max="3586" width="2.54296875" style="697" customWidth="1"/>
    <col min="3587" max="3605" width="4.36328125" style="697" customWidth="1"/>
    <col min="3606" max="3609" width="2.54296875" style="697" customWidth="1"/>
    <col min="3610" max="3610" width="2.26953125" style="697" customWidth="1"/>
    <col min="3611" max="3839" width="4.36328125" style="697"/>
    <col min="3840" max="3840" width="1.90625" style="697" customWidth="1"/>
    <col min="3841" max="3841" width="2.26953125" style="697" customWidth="1"/>
    <col min="3842" max="3842" width="2.54296875" style="697" customWidth="1"/>
    <col min="3843" max="3861" width="4.36328125" style="697" customWidth="1"/>
    <col min="3862" max="3865" width="2.54296875" style="697" customWidth="1"/>
    <col min="3866" max="3866" width="2.26953125" style="697" customWidth="1"/>
    <col min="3867" max="4095" width="4.36328125" style="697"/>
    <col min="4096" max="4096" width="1.90625" style="697" customWidth="1"/>
    <col min="4097" max="4097" width="2.26953125" style="697" customWidth="1"/>
    <col min="4098" max="4098" width="2.54296875" style="697" customWidth="1"/>
    <col min="4099" max="4117" width="4.36328125" style="697" customWidth="1"/>
    <col min="4118" max="4121" width="2.54296875" style="697" customWidth="1"/>
    <col min="4122" max="4122" width="2.26953125" style="697" customWidth="1"/>
    <col min="4123" max="4351" width="4.36328125" style="697"/>
    <col min="4352" max="4352" width="1.90625" style="697" customWidth="1"/>
    <col min="4353" max="4353" width="2.26953125" style="697" customWidth="1"/>
    <col min="4354" max="4354" width="2.54296875" style="697" customWidth="1"/>
    <col min="4355" max="4373" width="4.36328125" style="697" customWidth="1"/>
    <col min="4374" max="4377" width="2.54296875" style="697" customWidth="1"/>
    <col min="4378" max="4378" width="2.26953125" style="697" customWidth="1"/>
    <col min="4379" max="4607" width="4.36328125" style="697"/>
    <col min="4608" max="4608" width="1.90625" style="697" customWidth="1"/>
    <col min="4609" max="4609" width="2.26953125" style="697" customWidth="1"/>
    <col min="4610" max="4610" width="2.54296875" style="697" customWidth="1"/>
    <col min="4611" max="4629" width="4.36328125" style="697" customWidth="1"/>
    <col min="4630" max="4633" width="2.54296875" style="697" customWidth="1"/>
    <col min="4634" max="4634" width="2.26953125" style="697" customWidth="1"/>
    <col min="4635" max="4863" width="4.36328125" style="697"/>
    <col min="4864" max="4864" width="1.90625" style="697" customWidth="1"/>
    <col min="4865" max="4865" width="2.26953125" style="697" customWidth="1"/>
    <col min="4866" max="4866" width="2.54296875" style="697" customWidth="1"/>
    <col min="4867" max="4885" width="4.36328125" style="697" customWidth="1"/>
    <col min="4886" max="4889" width="2.54296875" style="697" customWidth="1"/>
    <col min="4890" max="4890" width="2.26953125" style="697" customWidth="1"/>
    <col min="4891" max="5119" width="4.36328125" style="697"/>
    <col min="5120" max="5120" width="1.90625" style="697" customWidth="1"/>
    <col min="5121" max="5121" width="2.26953125" style="697" customWidth="1"/>
    <col min="5122" max="5122" width="2.54296875" style="697" customWidth="1"/>
    <col min="5123" max="5141" width="4.36328125" style="697" customWidth="1"/>
    <col min="5142" max="5145" width="2.54296875" style="697" customWidth="1"/>
    <col min="5146" max="5146" width="2.26953125" style="697" customWidth="1"/>
    <col min="5147" max="5375" width="4.36328125" style="697"/>
    <col min="5376" max="5376" width="1.90625" style="697" customWidth="1"/>
    <col min="5377" max="5377" width="2.26953125" style="697" customWidth="1"/>
    <col min="5378" max="5378" width="2.54296875" style="697" customWidth="1"/>
    <col min="5379" max="5397" width="4.36328125" style="697" customWidth="1"/>
    <col min="5398" max="5401" width="2.54296875" style="697" customWidth="1"/>
    <col min="5402" max="5402" width="2.26953125" style="697" customWidth="1"/>
    <col min="5403" max="5631" width="4.36328125" style="697"/>
    <col min="5632" max="5632" width="1.90625" style="697" customWidth="1"/>
    <col min="5633" max="5633" width="2.26953125" style="697" customWidth="1"/>
    <col min="5634" max="5634" width="2.54296875" style="697" customWidth="1"/>
    <col min="5635" max="5653" width="4.36328125" style="697" customWidth="1"/>
    <col min="5654" max="5657" width="2.54296875" style="697" customWidth="1"/>
    <col min="5658" max="5658" width="2.26953125" style="697" customWidth="1"/>
    <col min="5659" max="5887" width="4.36328125" style="697"/>
    <col min="5888" max="5888" width="1.90625" style="697" customWidth="1"/>
    <col min="5889" max="5889" width="2.26953125" style="697" customWidth="1"/>
    <col min="5890" max="5890" width="2.54296875" style="697" customWidth="1"/>
    <col min="5891" max="5909" width="4.36328125" style="697" customWidth="1"/>
    <col min="5910" max="5913" width="2.54296875" style="697" customWidth="1"/>
    <col min="5914" max="5914" width="2.26953125" style="697" customWidth="1"/>
    <col min="5915" max="6143" width="4.36328125" style="697"/>
    <col min="6144" max="6144" width="1.90625" style="697" customWidth="1"/>
    <col min="6145" max="6145" width="2.26953125" style="697" customWidth="1"/>
    <col min="6146" max="6146" width="2.54296875" style="697" customWidth="1"/>
    <col min="6147" max="6165" width="4.36328125" style="697" customWidth="1"/>
    <col min="6166" max="6169" width="2.54296875" style="697" customWidth="1"/>
    <col min="6170" max="6170" width="2.26953125" style="697" customWidth="1"/>
    <col min="6171" max="6399" width="4.36328125" style="697"/>
    <col min="6400" max="6400" width="1.90625" style="697" customWidth="1"/>
    <col min="6401" max="6401" width="2.26953125" style="697" customWidth="1"/>
    <col min="6402" max="6402" width="2.54296875" style="697" customWidth="1"/>
    <col min="6403" max="6421" width="4.36328125" style="697" customWidth="1"/>
    <col min="6422" max="6425" width="2.54296875" style="697" customWidth="1"/>
    <col min="6426" max="6426" width="2.26953125" style="697" customWidth="1"/>
    <col min="6427" max="6655" width="4.36328125" style="697"/>
    <col min="6656" max="6656" width="1.90625" style="697" customWidth="1"/>
    <col min="6657" max="6657" width="2.26953125" style="697" customWidth="1"/>
    <col min="6658" max="6658" width="2.54296875" style="697" customWidth="1"/>
    <col min="6659" max="6677" width="4.36328125" style="697" customWidth="1"/>
    <col min="6678" max="6681" width="2.54296875" style="697" customWidth="1"/>
    <col min="6682" max="6682" width="2.26953125" style="697" customWidth="1"/>
    <col min="6683" max="6911" width="4.36328125" style="697"/>
    <col min="6912" max="6912" width="1.90625" style="697" customWidth="1"/>
    <col min="6913" max="6913" width="2.26953125" style="697" customWidth="1"/>
    <col min="6914" max="6914" width="2.54296875" style="697" customWidth="1"/>
    <col min="6915" max="6933" width="4.36328125" style="697" customWidth="1"/>
    <col min="6934" max="6937" width="2.54296875" style="697" customWidth="1"/>
    <col min="6938" max="6938" width="2.26953125" style="697" customWidth="1"/>
    <col min="6939" max="7167" width="4.36328125" style="697"/>
    <col min="7168" max="7168" width="1.90625" style="697" customWidth="1"/>
    <col min="7169" max="7169" width="2.26953125" style="697" customWidth="1"/>
    <col min="7170" max="7170" width="2.54296875" style="697" customWidth="1"/>
    <col min="7171" max="7189" width="4.36328125" style="697" customWidth="1"/>
    <col min="7190" max="7193" width="2.54296875" style="697" customWidth="1"/>
    <col min="7194" max="7194" width="2.26953125" style="697" customWidth="1"/>
    <col min="7195" max="7423" width="4.36328125" style="697"/>
    <col min="7424" max="7424" width="1.90625" style="697" customWidth="1"/>
    <col min="7425" max="7425" width="2.26953125" style="697" customWidth="1"/>
    <col min="7426" max="7426" width="2.54296875" style="697" customWidth="1"/>
    <col min="7427" max="7445" width="4.36328125" style="697" customWidth="1"/>
    <col min="7446" max="7449" width="2.54296875" style="697" customWidth="1"/>
    <col min="7450" max="7450" width="2.26953125" style="697" customWidth="1"/>
    <col min="7451" max="7679" width="4.36328125" style="697"/>
    <col min="7680" max="7680" width="1.90625" style="697" customWidth="1"/>
    <col min="7681" max="7681" width="2.26953125" style="697" customWidth="1"/>
    <col min="7682" max="7682" width="2.54296875" style="697" customWidth="1"/>
    <col min="7683" max="7701" width="4.36328125" style="697" customWidth="1"/>
    <col min="7702" max="7705" width="2.54296875" style="697" customWidth="1"/>
    <col min="7706" max="7706" width="2.26953125" style="697" customWidth="1"/>
    <col min="7707" max="7935" width="4.36328125" style="697"/>
    <col min="7936" max="7936" width="1.90625" style="697" customWidth="1"/>
    <col min="7937" max="7937" width="2.26953125" style="697" customWidth="1"/>
    <col min="7938" max="7938" width="2.54296875" style="697" customWidth="1"/>
    <col min="7939" max="7957" width="4.36328125" style="697" customWidth="1"/>
    <col min="7958" max="7961" width="2.54296875" style="697" customWidth="1"/>
    <col min="7962" max="7962" width="2.26953125" style="697" customWidth="1"/>
    <col min="7963" max="8191" width="4.36328125" style="697"/>
    <col min="8192" max="8192" width="1.90625" style="697" customWidth="1"/>
    <col min="8193" max="8193" width="2.26953125" style="697" customWidth="1"/>
    <col min="8194" max="8194" width="2.54296875" style="697" customWidth="1"/>
    <col min="8195" max="8213" width="4.36328125" style="697" customWidth="1"/>
    <col min="8214" max="8217" width="2.54296875" style="697" customWidth="1"/>
    <col min="8218" max="8218" width="2.26953125" style="697" customWidth="1"/>
    <col min="8219" max="8447" width="4.36328125" style="697"/>
    <col min="8448" max="8448" width="1.90625" style="697" customWidth="1"/>
    <col min="8449" max="8449" width="2.26953125" style="697" customWidth="1"/>
    <col min="8450" max="8450" width="2.54296875" style="697" customWidth="1"/>
    <col min="8451" max="8469" width="4.36328125" style="697" customWidth="1"/>
    <col min="8470" max="8473" width="2.54296875" style="697" customWidth="1"/>
    <col min="8474" max="8474" width="2.26953125" style="697" customWidth="1"/>
    <col min="8475" max="8703" width="4.36328125" style="697"/>
    <col min="8704" max="8704" width="1.90625" style="697" customWidth="1"/>
    <col min="8705" max="8705" width="2.26953125" style="697" customWidth="1"/>
    <col min="8706" max="8706" width="2.54296875" style="697" customWidth="1"/>
    <col min="8707" max="8725" width="4.36328125" style="697" customWidth="1"/>
    <col min="8726" max="8729" width="2.54296875" style="697" customWidth="1"/>
    <col min="8730" max="8730" width="2.26953125" style="697" customWidth="1"/>
    <col min="8731" max="8959" width="4.36328125" style="697"/>
    <col min="8960" max="8960" width="1.90625" style="697" customWidth="1"/>
    <col min="8961" max="8961" width="2.26953125" style="697" customWidth="1"/>
    <col min="8962" max="8962" width="2.54296875" style="697" customWidth="1"/>
    <col min="8963" max="8981" width="4.36328125" style="697" customWidth="1"/>
    <col min="8982" max="8985" width="2.54296875" style="697" customWidth="1"/>
    <col min="8986" max="8986" width="2.26953125" style="697" customWidth="1"/>
    <col min="8987" max="9215" width="4.36328125" style="697"/>
    <col min="9216" max="9216" width="1.90625" style="697" customWidth="1"/>
    <col min="9217" max="9217" width="2.26953125" style="697" customWidth="1"/>
    <col min="9218" max="9218" width="2.54296875" style="697" customWidth="1"/>
    <col min="9219" max="9237" width="4.36328125" style="697" customWidth="1"/>
    <col min="9238" max="9241" width="2.54296875" style="697" customWidth="1"/>
    <col min="9242" max="9242" width="2.26953125" style="697" customWidth="1"/>
    <col min="9243" max="9471" width="4.36328125" style="697"/>
    <col min="9472" max="9472" width="1.90625" style="697" customWidth="1"/>
    <col min="9473" max="9473" width="2.26953125" style="697" customWidth="1"/>
    <col min="9474" max="9474" width="2.54296875" style="697" customWidth="1"/>
    <col min="9475" max="9493" width="4.36328125" style="697" customWidth="1"/>
    <col min="9494" max="9497" width="2.54296875" style="697" customWidth="1"/>
    <col min="9498" max="9498" width="2.26953125" style="697" customWidth="1"/>
    <col min="9499" max="9727" width="4.36328125" style="697"/>
    <col min="9728" max="9728" width="1.90625" style="697" customWidth="1"/>
    <col min="9729" max="9729" width="2.26953125" style="697" customWidth="1"/>
    <col min="9730" max="9730" width="2.54296875" style="697" customWidth="1"/>
    <col min="9731" max="9749" width="4.36328125" style="697" customWidth="1"/>
    <col min="9750" max="9753" width="2.54296875" style="697" customWidth="1"/>
    <col min="9754" max="9754" width="2.26953125" style="697" customWidth="1"/>
    <col min="9755" max="9983" width="4.36328125" style="697"/>
    <col min="9984" max="9984" width="1.90625" style="697" customWidth="1"/>
    <col min="9985" max="9985" width="2.26953125" style="697" customWidth="1"/>
    <col min="9986" max="9986" width="2.54296875" style="697" customWidth="1"/>
    <col min="9987" max="10005" width="4.36328125" style="697" customWidth="1"/>
    <col min="10006" max="10009" width="2.54296875" style="697" customWidth="1"/>
    <col min="10010" max="10010" width="2.26953125" style="697" customWidth="1"/>
    <col min="10011" max="10239" width="4.36328125" style="697"/>
    <col min="10240" max="10240" width="1.90625" style="697" customWidth="1"/>
    <col min="10241" max="10241" width="2.26953125" style="697" customWidth="1"/>
    <col min="10242" max="10242" width="2.54296875" style="697" customWidth="1"/>
    <col min="10243" max="10261" width="4.36328125" style="697" customWidth="1"/>
    <col min="10262" max="10265" width="2.54296875" style="697" customWidth="1"/>
    <col min="10266" max="10266" width="2.26953125" style="697" customWidth="1"/>
    <col min="10267" max="10495" width="4.36328125" style="697"/>
    <col min="10496" max="10496" width="1.90625" style="697" customWidth="1"/>
    <col min="10497" max="10497" width="2.26953125" style="697" customWidth="1"/>
    <col min="10498" max="10498" width="2.54296875" style="697" customWidth="1"/>
    <col min="10499" max="10517" width="4.36328125" style="697" customWidth="1"/>
    <col min="10518" max="10521" width="2.54296875" style="697" customWidth="1"/>
    <col min="10522" max="10522" width="2.26953125" style="697" customWidth="1"/>
    <col min="10523" max="10751" width="4.36328125" style="697"/>
    <col min="10752" max="10752" width="1.90625" style="697" customWidth="1"/>
    <col min="10753" max="10753" width="2.26953125" style="697" customWidth="1"/>
    <col min="10754" max="10754" width="2.54296875" style="697" customWidth="1"/>
    <col min="10755" max="10773" width="4.36328125" style="697" customWidth="1"/>
    <col min="10774" max="10777" width="2.54296875" style="697" customWidth="1"/>
    <col min="10778" max="10778" width="2.26953125" style="697" customWidth="1"/>
    <col min="10779" max="11007" width="4.36328125" style="697"/>
    <col min="11008" max="11008" width="1.90625" style="697" customWidth="1"/>
    <col min="11009" max="11009" width="2.26953125" style="697" customWidth="1"/>
    <col min="11010" max="11010" width="2.54296875" style="697" customWidth="1"/>
    <col min="11011" max="11029" width="4.36328125" style="697" customWidth="1"/>
    <col min="11030" max="11033" width="2.54296875" style="697" customWidth="1"/>
    <col min="11034" max="11034" width="2.26953125" style="697" customWidth="1"/>
    <col min="11035" max="11263" width="4.36328125" style="697"/>
    <col min="11264" max="11264" width="1.90625" style="697" customWidth="1"/>
    <col min="11265" max="11265" width="2.26953125" style="697" customWidth="1"/>
    <col min="11266" max="11266" width="2.54296875" style="697" customWidth="1"/>
    <col min="11267" max="11285" width="4.36328125" style="697" customWidth="1"/>
    <col min="11286" max="11289" width="2.54296875" style="697" customWidth="1"/>
    <col min="11290" max="11290" width="2.26953125" style="697" customWidth="1"/>
    <col min="11291" max="11519" width="4.36328125" style="697"/>
    <col min="11520" max="11520" width="1.90625" style="697" customWidth="1"/>
    <col min="11521" max="11521" width="2.26953125" style="697" customWidth="1"/>
    <col min="11522" max="11522" width="2.54296875" style="697" customWidth="1"/>
    <col min="11523" max="11541" width="4.36328125" style="697" customWidth="1"/>
    <col min="11542" max="11545" width="2.54296875" style="697" customWidth="1"/>
    <col min="11546" max="11546" width="2.26953125" style="697" customWidth="1"/>
    <col min="11547" max="11775" width="4.36328125" style="697"/>
    <col min="11776" max="11776" width="1.90625" style="697" customWidth="1"/>
    <col min="11777" max="11777" width="2.26953125" style="697" customWidth="1"/>
    <col min="11778" max="11778" width="2.54296875" style="697" customWidth="1"/>
    <col min="11779" max="11797" width="4.36328125" style="697" customWidth="1"/>
    <col min="11798" max="11801" width="2.54296875" style="697" customWidth="1"/>
    <col min="11802" max="11802" width="2.26953125" style="697" customWidth="1"/>
    <col min="11803" max="12031" width="4.36328125" style="697"/>
    <col min="12032" max="12032" width="1.90625" style="697" customWidth="1"/>
    <col min="12033" max="12033" width="2.26953125" style="697" customWidth="1"/>
    <col min="12034" max="12034" width="2.54296875" style="697" customWidth="1"/>
    <col min="12035" max="12053" width="4.36328125" style="697" customWidth="1"/>
    <col min="12054" max="12057" width="2.54296875" style="697" customWidth="1"/>
    <col min="12058" max="12058" width="2.26953125" style="697" customWidth="1"/>
    <col min="12059" max="12287" width="4.36328125" style="697"/>
    <col min="12288" max="12288" width="1.90625" style="697" customWidth="1"/>
    <col min="12289" max="12289" width="2.26953125" style="697" customWidth="1"/>
    <col min="12290" max="12290" width="2.54296875" style="697" customWidth="1"/>
    <col min="12291" max="12309" width="4.36328125" style="697" customWidth="1"/>
    <col min="12310" max="12313" width="2.54296875" style="697" customWidth="1"/>
    <col min="12314" max="12314" width="2.26953125" style="697" customWidth="1"/>
    <col min="12315" max="12543" width="4.36328125" style="697"/>
    <col min="12544" max="12544" width="1.90625" style="697" customWidth="1"/>
    <col min="12545" max="12545" width="2.26953125" style="697" customWidth="1"/>
    <col min="12546" max="12546" width="2.54296875" style="697" customWidth="1"/>
    <col min="12547" max="12565" width="4.36328125" style="697" customWidth="1"/>
    <col min="12566" max="12569" width="2.54296875" style="697" customWidth="1"/>
    <col min="12570" max="12570" width="2.26953125" style="697" customWidth="1"/>
    <col min="12571" max="12799" width="4.36328125" style="697"/>
    <col min="12800" max="12800" width="1.90625" style="697" customWidth="1"/>
    <col min="12801" max="12801" width="2.26953125" style="697" customWidth="1"/>
    <col min="12802" max="12802" width="2.54296875" style="697" customWidth="1"/>
    <col min="12803" max="12821" width="4.36328125" style="697" customWidth="1"/>
    <col min="12822" max="12825" width="2.54296875" style="697" customWidth="1"/>
    <col min="12826" max="12826" width="2.26953125" style="697" customWidth="1"/>
    <col min="12827" max="13055" width="4.36328125" style="697"/>
    <col min="13056" max="13056" width="1.90625" style="697" customWidth="1"/>
    <col min="13057" max="13057" width="2.26953125" style="697" customWidth="1"/>
    <col min="13058" max="13058" width="2.54296875" style="697" customWidth="1"/>
    <col min="13059" max="13077" width="4.36328125" style="697" customWidth="1"/>
    <col min="13078" max="13081" width="2.54296875" style="697" customWidth="1"/>
    <col min="13082" max="13082" width="2.26953125" style="697" customWidth="1"/>
    <col min="13083" max="13311" width="4.36328125" style="697"/>
    <col min="13312" max="13312" width="1.90625" style="697" customWidth="1"/>
    <col min="13313" max="13313" width="2.26953125" style="697" customWidth="1"/>
    <col min="13314" max="13314" width="2.54296875" style="697" customWidth="1"/>
    <col min="13315" max="13333" width="4.36328125" style="697" customWidth="1"/>
    <col min="13334" max="13337" width="2.54296875" style="697" customWidth="1"/>
    <col min="13338" max="13338" width="2.26953125" style="697" customWidth="1"/>
    <col min="13339" max="13567" width="4.36328125" style="697"/>
    <col min="13568" max="13568" width="1.90625" style="697" customWidth="1"/>
    <col min="13569" max="13569" width="2.26953125" style="697" customWidth="1"/>
    <col min="13570" max="13570" width="2.54296875" style="697" customWidth="1"/>
    <col min="13571" max="13589" width="4.36328125" style="697" customWidth="1"/>
    <col min="13590" max="13593" width="2.54296875" style="697" customWidth="1"/>
    <col min="13594" max="13594" width="2.26953125" style="697" customWidth="1"/>
    <col min="13595" max="13823" width="4.36328125" style="697"/>
    <col min="13824" max="13824" width="1.90625" style="697" customWidth="1"/>
    <col min="13825" max="13825" width="2.26953125" style="697" customWidth="1"/>
    <col min="13826" max="13826" width="2.54296875" style="697" customWidth="1"/>
    <col min="13827" max="13845" width="4.36328125" style="697" customWidth="1"/>
    <col min="13846" max="13849" width="2.54296875" style="697" customWidth="1"/>
    <col min="13850" max="13850" width="2.26953125" style="697" customWidth="1"/>
    <col min="13851" max="14079" width="4.36328125" style="697"/>
    <col min="14080" max="14080" width="1.90625" style="697" customWidth="1"/>
    <col min="14081" max="14081" width="2.26953125" style="697" customWidth="1"/>
    <col min="14082" max="14082" width="2.54296875" style="697" customWidth="1"/>
    <col min="14083" max="14101" width="4.36328125" style="697" customWidth="1"/>
    <col min="14102" max="14105" width="2.54296875" style="697" customWidth="1"/>
    <col min="14106" max="14106" width="2.26953125" style="697" customWidth="1"/>
    <col min="14107" max="14335" width="4.36328125" style="697"/>
    <col min="14336" max="14336" width="1.90625" style="697" customWidth="1"/>
    <col min="14337" max="14337" width="2.26953125" style="697" customWidth="1"/>
    <col min="14338" max="14338" width="2.54296875" style="697" customWidth="1"/>
    <col min="14339" max="14357" width="4.36328125" style="697" customWidth="1"/>
    <col min="14358" max="14361" width="2.54296875" style="697" customWidth="1"/>
    <col min="14362" max="14362" width="2.26953125" style="697" customWidth="1"/>
    <col min="14363" max="14591" width="4.36328125" style="697"/>
    <col min="14592" max="14592" width="1.90625" style="697" customWidth="1"/>
    <col min="14593" max="14593" width="2.26953125" style="697" customWidth="1"/>
    <col min="14594" max="14594" width="2.54296875" style="697" customWidth="1"/>
    <col min="14595" max="14613" width="4.36328125" style="697" customWidth="1"/>
    <col min="14614" max="14617" width="2.54296875" style="697" customWidth="1"/>
    <col min="14618" max="14618" width="2.26953125" style="697" customWidth="1"/>
    <col min="14619" max="14847" width="4.36328125" style="697"/>
    <col min="14848" max="14848" width="1.90625" style="697" customWidth="1"/>
    <col min="14849" max="14849" width="2.26953125" style="697" customWidth="1"/>
    <col min="14850" max="14850" width="2.54296875" style="697" customWidth="1"/>
    <col min="14851" max="14869" width="4.36328125" style="697" customWidth="1"/>
    <col min="14870" max="14873" width="2.54296875" style="697" customWidth="1"/>
    <col min="14874" max="14874" width="2.26953125" style="697" customWidth="1"/>
    <col min="14875" max="15103" width="4.36328125" style="697"/>
    <col min="15104" max="15104" width="1.90625" style="697" customWidth="1"/>
    <col min="15105" max="15105" width="2.26953125" style="697" customWidth="1"/>
    <col min="15106" max="15106" width="2.54296875" style="697" customWidth="1"/>
    <col min="15107" max="15125" width="4.36328125" style="697" customWidth="1"/>
    <col min="15126" max="15129" width="2.54296875" style="697" customWidth="1"/>
    <col min="15130" max="15130" width="2.26953125" style="697" customWidth="1"/>
    <col min="15131" max="15359" width="4.36328125" style="697"/>
    <col min="15360" max="15360" width="1.90625" style="697" customWidth="1"/>
    <col min="15361" max="15361" width="2.26953125" style="697" customWidth="1"/>
    <col min="15362" max="15362" width="2.54296875" style="697" customWidth="1"/>
    <col min="15363" max="15381" width="4.36328125" style="697" customWidth="1"/>
    <col min="15382" max="15385" width="2.54296875" style="697" customWidth="1"/>
    <col min="15386" max="15386" width="2.26953125" style="697" customWidth="1"/>
    <col min="15387" max="15615" width="4.36328125" style="697"/>
    <col min="15616" max="15616" width="1.90625" style="697" customWidth="1"/>
    <col min="15617" max="15617" width="2.26953125" style="697" customWidth="1"/>
    <col min="15618" max="15618" width="2.54296875" style="697" customWidth="1"/>
    <col min="15619" max="15637" width="4.36328125" style="697" customWidth="1"/>
    <col min="15638" max="15641" width="2.54296875" style="697" customWidth="1"/>
    <col min="15642" max="15642" width="2.26953125" style="697" customWidth="1"/>
    <col min="15643" max="15871" width="4.36328125" style="697"/>
    <col min="15872" max="15872" width="1.90625" style="697" customWidth="1"/>
    <col min="15873" max="15873" width="2.26953125" style="697" customWidth="1"/>
    <col min="15874" max="15874" width="2.54296875" style="697" customWidth="1"/>
    <col min="15875" max="15893" width="4.36328125" style="697" customWidth="1"/>
    <col min="15894" max="15897" width="2.54296875" style="697" customWidth="1"/>
    <col min="15898" max="15898" width="2.26953125" style="697" customWidth="1"/>
    <col min="15899" max="16127" width="4.36328125" style="697"/>
    <col min="16128" max="16128" width="1.90625" style="697" customWidth="1"/>
    <col min="16129" max="16129" width="2.26953125" style="697" customWidth="1"/>
    <col min="16130" max="16130" width="2.54296875" style="697" customWidth="1"/>
    <col min="16131" max="16149" width="4.36328125" style="697" customWidth="1"/>
    <col min="16150" max="16153" width="2.54296875" style="697" customWidth="1"/>
    <col min="16154" max="16154" width="2.26953125" style="697" customWidth="1"/>
    <col min="16155" max="16384" width="4.36328125" style="697"/>
  </cols>
  <sheetData>
    <row r="1" spans="1:27" ht="20.149999999999999" customHeight="1">
      <c r="A1" s="296"/>
      <c r="Z1" s="304"/>
    </row>
    <row r="2" spans="1:27" ht="20.149999999999999" customHeight="1">
      <c r="A2" s="696"/>
      <c r="B2" s="697"/>
      <c r="C2" s="1184" t="s">
        <v>1375</v>
      </c>
      <c r="D2" s="697"/>
      <c r="E2" s="697"/>
      <c r="F2" s="697"/>
      <c r="G2" s="697"/>
      <c r="H2" s="697"/>
      <c r="I2" s="697"/>
      <c r="J2" s="697"/>
      <c r="K2" s="697"/>
      <c r="L2" s="697"/>
      <c r="M2" s="697"/>
      <c r="N2" s="697"/>
      <c r="O2" s="697"/>
      <c r="P2" s="697"/>
      <c r="Q2" s="697"/>
      <c r="R2" s="2869" t="s">
        <v>452</v>
      </c>
      <c r="S2" s="2869"/>
      <c r="T2" s="2869"/>
      <c r="U2" s="2869"/>
      <c r="V2" s="2869"/>
      <c r="W2" s="2869"/>
      <c r="X2" s="2869"/>
      <c r="Y2" s="2869"/>
      <c r="Z2" s="932"/>
      <c r="AA2" s="697"/>
    </row>
    <row r="3" spans="1:27" ht="20.149999999999999" customHeight="1">
      <c r="A3" s="696"/>
      <c r="B3" s="697"/>
      <c r="C3" s="697"/>
      <c r="D3" s="697"/>
      <c r="E3" s="697"/>
      <c r="F3" s="697"/>
      <c r="G3" s="697"/>
      <c r="H3" s="697"/>
      <c r="I3" s="697"/>
      <c r="J3" s="697"/>
      <c r="K3" s="697"/>
      <c r="L3" s="697"/>
      <c r="M3" s="697"/>
      <c r="N3" s="697"/>
      <c r="O3" s="697"/>
      <c r="P3" s="697"/>
      <c r="Q3" s="697"/>
      <c r="R3" s="697"/>
      <c r="S3" s="697"/>
      <c r="T3" s="967"/>
      <c r="U3" s="697"/>
      <c r="V3" s="697"/>
      <c r="W3" s="697"/>
      <c r="X3" s="697"/>
      <c r="Y3" s="697"/>
      <c r="Z3" s="932"/>
      <c r="AA3" s="697"/>
    </row>
    <row r="4" spans="1:27" ht="20.149999999999999" customHeight="1">
      <c r="A4" s="696"/>
      <c r="B4" s="2870" t="s">
        <v>1131</v>
      </c>
      <c r="C4" s="2870"/>
      <c r="D4" s="2870"/>
      <c r="E4" s="2870"/>
      <c r="F4" s="2870"/>
      <c r="G4" s="2870"/>
      <c r="H4" s="2870"/>
      <c r="I4" s="2870"/>
      <c r="J4" s="2870"/>
      <c r="K4" s="2870"/>
      <c r="L4" s="2870"/>
      <c r="M4" s="2870"/>
      <c r="N4" s="2870"/>
      <c r="O4" s="2870"/>
      <c r="P4" s="2870"/>
      <c r="Q4" s="2870"/>
      <c r="R4" s="2870"/>
      <c r="S4" s="2870"/>
      <c r="T4" s="2870"/>
      <c r="U4" s="2870"/>
      <c r="V4" s="2870"/>
      <c r="W4" s="2870"/>
      <c r="X4" s="2870"/>
      <c r="Y4" s="2870"/>
      <c r="Z4" s="932"/>
      <c r="AA4" s="697"/>
    </row>
    <row r="5" spans="1:27" ht="20.149999999999999" customHeight="1">
      <c r="A5" s="696"/>
      <c r="B5" s="697"/>
      <c r="C5" s="697"/>
      <c r="D5" s="697"/>
      <c r="E5" s="697"/>
      <c r="F5" s="697"/>
      <c r="G5" s="697"/>
      <c r="H5" s="697"/>
      <c r="I5" s="697"/>
      <c r="J5" s="697"/>
      <c r="K5" s="697"/>
      <c r="L5" s="697"/>
      <c r="M5" s="697"/>
      <c r="N5" s="697"/>
      <c r="O5" s="697"/>
      <c r="P5" s="697"/>
      <c r="Q5" s="697"/>
      <c r="R5" s="697"/>
      <c r="S5" s="697"/>
      <c r="T5" s="697"/>
      <c r="U5" s="697"/>
      <c r="V5" s="697"/>
      <c r="W5" s="697"/>
      <c r="X5" s="697"/>
      <c r="Y5" s="697"/>
      <c r="Z5" s="932"/>
      <c r="AA5" s="697"/>
    </row>
    <row r="6" spans="1:27" ht="20.149999999999999" customHeight="1">
      <c r="A6" s="696"/>
      <c r="B6" s="2871" t="s">
        <v>297</v>
      </c>
      <c r="C6" s="2872"/>
      <c r="D6" s="2872"/>
      <c r="E6" s="2872"/>
      <c r="F6" s="2873"/>
      <c r="G6" s="2780"/>
      <c r="H6" s="2780"/>
      <c r="I6" s="2780"/>
      <c r="J6" s="2780"/>
      <c r="K6" s="2780"/>
      <c r="L6" s="2780"/>
      <c r="M6" s="2780"/>
      <c r="N6" s="2780"/>
      <c r="O6" s="2780"/>
      <c r="P6" s="2780"/>
      <c r="Q6" s="2780"/>
      <c r="R6" s="2780"/>
      <c r="S6" s="2780"/>
      <c r="T6" s="2780"/>
      <c r="U6" s="2780"/>
      <c r="V6" s="2780"/>
      <c r="W6" s="2780"/>
      <c r="X6" s="2780"/>
      <c r="Y6" s="2781"/>
      <c r="Z6" s="932"/>
      <c r="AA6" s="697"/>
    </row>
    <row r="7" spans="1:27" ht="20.149999999999999" customHeight="1">
      <c r="A7" s="696"/>
      <c r="B7" s="2871" t="s">
        <v>21</v>
      </c>
      <c r="C7" s="2872"/>
      <c r="D7" s="2872"/>
      <c r="E7" s="2872"/>
      <c r="F7" s="2873"/>
      <c r="G7" s="2776" t="s">
        <v>543</v>
      </c>
      <c r="H7" s="2776"/>
      <c r="I7" s="2776"/>
      <c r="J7" s="2776"/>
      <c r="K7" s="2776"/>
      <c r="L7" s="2776"/>
      <c r="M7" s="2776"/>
      <c r="N7" s="2776"/>
      <c r="O7" s="2776"/>
      <c r="P7" s="2776"/>
      <c r="Q7" s="2776"/>
      <c r="R7" s="2776"/>
      <c r="S7" s="2776"/>
      <c r="T7" s="2776"/>
      <c r="U7" s="2776"/>
      <c r="V7" s="2776"/>
      <c r="W7" s="2776"/>
      <c r="X7" s="2776"/>
      <c r="Y7" s="2777"/>
      <c r="Z7" s="932"/>
      <c r="AA7" s="697"/>
    </row>
    <row r="8" spans="1:27" ht="20.149999999999999" customHeight="1">
      <c r="A8" s="696"/>
      <c r="B8" s="697"/>
      <c r="C8" s="697"/>
      <c r="D8" s="697"/>
      <c r="E8" s="697"/>
      <c r="F8" s="697"/>
      <c r="G8" s="697"/>
      <c r="H8" s="697"/>
      <c r="I8" s="697"/>
      <c r="J8" s="697"/>
      <c r="K8" s="697"/>
      <c r="L8" s="697"/>
      <c r="M8" s="697"/>
      <c r="N8" s="697"/>
      <c r="O8" s="697"/>
      <c r="P8" s="697"/>
      <c r="Q8" s="697"/>
      <c r="R8" s="697"/>
      <c r="S8" s="697"/>
      <c r="T8" s="697"/>
      <c r="U8" s="697"/>
      <c r="V8" s="697"/>
      <c r="W8" s="697"/>
      <c r="X8" s="697"/>
      <c r="Y8" s="697"/>
      <c r="Z8" s="932"/>
      <c r="AA8" s="697"/>
    </row>
    <row r="9" spans="1:27" ht="20.149999999999999" customHeight="1">
      <c r="A9" s="696"/>
      <c r="B9" s="968"/>
      <c r="C9" s="969" t="s">
        <v>1132</v>
      </c>
      <c r="D9" s="969"/>
      <c r="E9" s="969"/>
      <c r="F9" s="969"/>
      <c r="G9" s="969"/>
      <c r="H9" s="969"/>
      <c r="I9" s="969"/>
      <c r="J9" s="969"/>
      <c r="K9" s="969"/>
      <c r="L9" s="969"/>
      <c r="M9" s="969"/>
      <c r="N9" s="969"/>
      <c r="O9" s="969"/>
      <c r="P9" s="969"/>
      <c r="Q9" s="969"/>
      <c r="R9" s="969"/>
      <c r="S9" s="969"/>
      <c r="T9" s="969"/>
      <c r="U9" s="970"/>
      <c r="V9" s="2874" t="s">
        <v>1133</v>
      </c>
      <c r="W9" s="2875"/>
      <c r="X9" s="2875"/>
      <c r="Y9" s="2876"/>
      <c r="Z9" s="932"/>
      <c r="AA9" s="697"/>
    </row>
    <row r="10" spans="1:27" ht="20.149999999999999" customHeight="1">
      <c r="A10" s="696"/>
      <c r="B10" s="971"/>
      <c r="C10" s="972" t="s">
        <v>1134</v>
      </c>
      <c r="D10" s="972"/>
      <c r="E10" s="972"/>
      <c r="F10" s="972"/>
      <c r="G10" s="972"/>
      <c r="H10" s="972"/>
      <c r="I10" s="972"/>
      <c r="J10" s="972"/>
      <c r="K10" s="972"/>
      <c r="L10" s="972"/>
      <c r="M10" s="972"/>
      <c r="N10" s="972"/>
      <c r="O10" s="972"/>
      <c r="P10" s="972"/>
      <c r="Q10" s="972"/>
      <c r="R10" s="972"/>
      <c r="S10" s="972"/>
      <c r="T10" s="972"/>
      <c r="U10" s="973"/>
      <c r="V10" s="2877"/>
      <c r="W10" s="2878"/>
      <c r="X10" s="2878"/>
      <c r="Y10" s="2879"/>
      <c r="Z10" s="932"/>
      <c r="AA10" s="697"/>
    </row>
    <row r="11" spans="1:27" ht="20.149999999999999" customHeight="1">
      <c r="A11" s="696"/>
      <c r="B11" s="968"/>
      <c r="C11" s="2875" t="s">
        <v>1135</v>
      </c>
      <c r="D11" s="2875"/>
      <c r="E11" s="2875"/>
      <c r="F11" s="2875"/>
      <c r="G11" s="2875"/>
      <c r="H11" s="2875"/>
      <c r="I11" s="2875"/>
      <c r="J11" s="2875"/>
      <c r="K11" s="2875"/>
      <c r="L11" s="2875"/>
      <c r="M11" s="2875"/>
      <c r="N11" s="2875"/>
      <c r="O11" s="2875"/>
      <c r="P11" s="2875"/>
      <c r="Q11" s="2875"/>
      <c r="R11" s="2875"/>
      <c r="S11" s="2875"/>
      <c r="T11" s="2875"/>
      <c r="U11" s="974"/>
      <c r="V11" s="2874" t="s">
        <v>1133</v>
      </c>
      <c r="W11" s="2875"/>
      <c r="X11" s="2875"/>
      <c r="Y11" s="2876"/>
      <c r="Z11" s="932"/>
      <c r="AA11" s="697"/>
    </row>
    <row r="12" spans="1:27" ht="20.149999999999999" customHeight="1">
      <c r="A12" s="696"/>
      <c r="B12" s="975"/>
      <c r="C12" s="976" t="s">
        <v>1136</v>
      </c>
      <c r="D12" s="976"/>
      <c r="E12" s="976"/>
      <c r="F12" s="976"/>
      <c r="G12" s="976"/>
      <c r="H12" s="976"/>
      <c r="I12" s="976"/>
      <c r="J12" s="976"/>
      <c r="K12" s="976"/>
      <c r="L12" s="976"/>
      <c r="M12" s="976"/>
      <c r="N12" s="976"/>
      <c r="O12" s="976"/>
      <c r="P12" s="976"/>
      <c r="Q12" s="976"/>
      <c r="R12" s="976"/>
      <c r="S12" s="976"/>
      <c r="T12" s="976"/>
      <c r="U12" s="977"/>
      <c r="V12" s="2880"/>
      <c r="W12" s="2881"/>
      <c r="X12" s="2881"/>
      <c r="Y12" s="2882"/>
      <c r="Z12" s="932"/>
      <c r="AA12" s="697"/>
    </row>
    <row r="13" spans="1:27" ht="20.149999999999999" customHeight="1">
      <c r="A13" s="696"/>
      <c r="B13" s="975"/>
      <c r="C13" s="976" t="s">
        <v>1137</v>
      </c>
      <c r="D13" s="976"/>
      <c r="E13" s="976"/>
      <c r="F13" s="976"/>
      <c r="G13" s="976"/>
      <c r="H13" s="976"/>
      <c r="I13" s="976"/>
      <c r="J13" s="976"/>
      <c r="K13" s="976"/>
      <c r="L13" s="976"/>
      <c r="M13" s="976"/>
      <c r="N13" s="976"/>
      <c r="O13" s="976"/>
      <c r="P13" s="976"/>
      <c r="Q13" s="976"/>
      <c r="R13" s="976"/>
      <c r="S13" s="976"/>
      <c r="T13" s="976"/>
      <c r="U13" s="977"/>
      <c r="V13" s="2880"/>
      <c r="W13" s="2881"/>
      <c r="X13" s="2881"/>
      <c r="Y13" s="2882"/>
      <c r="Z13" s="932"/>
      <c r="AA13" s="697"/>
    </row>
    <row r="14" spans="1:27" ht="20.149999999999999" customHeight="1">
      <c r="A14" s="696"/>
      <c r="B14" s="975"/>
      <c r="C14" s="2883" t="s">
        <v>1138</v>
      </c>
      <c r="D14" s="2883"/>
      <c r="E14" s="2883"/>
      <c r="F14" s="2883"/>
      <c r="G14" s="2883"/>
      <c r="H14" s="2883"/>
      <c r="I14" s="2883"/>
      <c r="J14" s="2883"/>
      <c r="K14" s="2883"/>
      <c r="L14" s="2883"/>
      <c r="M14" s="2883"/>
      <c r="N14" s="2883"/>
      <c r="O14" s="2883"/>
      <c r="P14" s="2883"/>
      <c r="Q14" s="2883"/>
      <c r="R14" s="2883"/>
      <c r="S14" s="2883"/>
      <c r="T14" s="2883"/>
      <c r="U14" s="977"/>
      <c r="V14" s="2880"/>
      <c r="W14" s="2881"/>
      <c r="X14" s="2881"/>
      <c r="Y14" s="2882"/>
      <c r="Z14" s="932"/>
      <c r="AA14" s="697"/>
    </row>
    <row r="15" spans="1:27" ht="20.149999999999999" customHeight="1">
      <c r="A15" s="696"/>
      <c r="B15" s="975" t="s">
        <v>1139</v>
      </c>
      <c r="C15" s="2883" t="s">
        <v>1140</v>
      </c>
      <c r="D15" s="2883"/>
      <c r="E15" s="2883"/>
      <c r="F15" s="2883"/>
      <c r="G15" s="2883"/>
      <c r="H15" s="2883"/>
      <c r="I15" s="2883"/>
      <c r="J15" s="2883"/>
      <c r="K15" s="2883"/>
      <c r="L15" s="2883"/>
      <c r="M15" s="2883"/>
      <c r="N15" s="2883"/>
      <c r="O15" s="2883"/>
      <c r="P15" s="2883"/>
      <c r="Q15" s="2883"/>
      <c r="R15" s="2883"/>
      <c r="S15" s="2883"/>
      <c r="T15" s="2883"/>
      <c r="U15" s="977"/>
      <c r="V15" s="2880"/>
      <c r="W15" s="2881"/>
      <c r="X15" s="2881"/>
      <c r="Y15" s="2882"/>
      <c r="Z15" s="932"/>
      <c r="AA15" s="697"/>
    </row>
    <row r="16" spans="1:27" ht="20.149999999999999" customHeight="1">
      <c r="A16" s="696"/>
      <c r="B16" s="971"/>
      <c r="C16" s="2884" t="s">
        <v>1141</v>
      </c>
      <c r="D16" s="2884"/>
      <c r="E16" s="2884"/>
      <c r="F16" s="2884"/>
      <c r="G16" s="2884"/>
      <c r="H16" s="2884"/>
      <c r="I16" s="2884"/>
      <c r="J16" s="2884"/>
      <c r="K16" s="2884"/>
      <c r="L16" s="2884"/>
      <c r="M16" s="2884"/>
      <c r="N16" s="2884"/>
      <c r="O16" s="2884"/>
      <c r="P16" s="2884"/>
      <c r="Q16" s="2884"/>
      <c r="R16" s="2884"/>
      <c r="S16" s="2884"/>
      <c r="T16" s="2884"/>
      <c r="U16" s="973"/>
      <c r="V16" s="2877"/>
      <c r="W16" s="2878"/>
      <c r="X16" s="2878"/>
      <c r="Y16" s="2879"/>
      <c r="Z16" s="932"/>
      <c r="AA16" s="697"/>
    </row>
    <row r="17" spans="1:27" ht="20.149999999999999" customHeight="1">
      <c r="A17" s="696"/>
      <c r="B17" s="697"/>
      <c r="C17" s="697"/>
      <c r="D17" s="697"/>
      <c r="E17" s="697"/>
      <c r="F17" s="697"/>
      <c r="G17" s="697"/>
      <c r="H17" s="697"/>
      <c r="I17" s="697"/>
      <c r="J17" s="697"/>
      <c r="K17" s="697"/>
      <c r="L17" s="697"/>
      <c r="M17" s="697"/>
      <c r="N17" s="697"/>
      <c r="O17" s="697"/>
      <c r="P17" s="697"/>
      <c r="Q17" s="697"/>
      <c r="R17" s="697"/>
      <c r="S17" s="697"/>
      <c r="T17" s="697"/>
      <c r="U17" s="697"/>
      <c r="V17" s="697"/>
      <c r="W17" s="697"/>
      <c r="X17" s="697"/>
      <c r="Y17" s="697"/>
      <c r="Z17" s="932"/>
      <c r="AA17" s="697"/>
    </row>
    <row r="18" spans="1:27" ht="20.149999999999999" customHeight="1">
      <c r="A18" s="696"/>
      <c r="B18" s="697" t="s">
        <v>1142</v>
      </c>
      <c r="C18" s="697"/>
      <c r="D18" s="697"/>
      <c r="E18" s="697"/>
      <c r="F18" s="697"/>
      <c r="G18" s="697"/>
      <c r="H18" s="697"/>
      <c r="I18" s="697"/>
      <c r="J18" s="697"/>
      <c r="K18" s="697"/>
      <c r="L18" s="697"/>
      <c r="M18" s="697"/>
      <c r="N18" s="697"/>
      <c r="O18" s="697"/>
      <c r="P18" s="697"/>
      <c r="Q18" s="697"/>
      <c r="R18" s="697"/>
      <c r="S18" s="697"/>
      <c r="T18" s="697"/>
      <c r="U18" s="697"/>
      <c r="V18" s="697"/>
      <c r="W18" s="697"/>
      <c r="X18" s="697"/>
      <c r="Y18" s="697"/>
      <c r="Z18" s="932"/>
      <c r="AA18" s="697"/>
    </row>
    <row r="19" spans="1:27" ht="20.149999999999999" customHeight="1">
      <c r="A19" s="696"/>
      <c r="B19" s="697" t="s">
        <v>1143</v>
      </c>
      <c r="C19" s="697"/>
      <c r="D19" s="697"/>
      <c r="E19" s="697"/>
      <c r="F19" s="697"/>
      <c r="G19" s="697"/>
      <c r="H19" s="697"/>
      <c r="I19" s="697"/>
      <c r="J19" s="697"/>
      <c r="K19" s="697"/>
      <c r="L19" s="697"/>
      <c r="M19" s="697"/>
      <c r="N19" s="697"/>
      <c r="O19" s="697"/>
      <c r="P19" s="697"/>
      <c r="Q19" s="697"/>
      <c r="R19" s="697"/>
      <c r="S19" s="697"/>
      <c r="T19" s="697"/>
      <c r="U19" s="697"/>
      <c r="V19" s="697"/>
      <c r="W19" s="697"/>
      <c r="X19" s="697"/>
      <c r="Y19" s="697"/>
      <c r="Z19" s="932"/>
      <c r="AA19" s="697"/>
    </row>
    <row r="20" spans="1:27" ht="20.149999999999999" customHeight="1">
      <c r="A20" s="696"/>
      <c r="B20" s="697" t="s">
        <v>1144</v>
      </c>
      <c r="C20" s="697"/>
      <c r="D20" s="697"/>
      <c r="E20" s="697"/>
      <c r="F20" s="697"/>
      <c r="G20" s="697"/>
      <c r="H20" s="697"/>
      <c r="I20" s="697"/>
      <c r="J20" s="697"/>
      <c r="K20" s="697"/>
      <c r="L20" s="697"/>
      <c r="M20" s="697"/>
      <c r="N20" s="697"/>
      <c r="O20" s="697"/>
      <c r="P20" s="697"/>
      <c r="Q20" s="697"/>
      <c r="R20" s="697"/>
      <c r="S20" s="697"/>
      <c r="T20" s="697"/>
      <c r="U20" s="697"/>
      <c r="V20" s="697"/>
      <c r="W20" s="697"/>
      <c r="X20" s="697"/>
      <c r="Y20" s="697"/>
      <c r="Z20" s="932"/>
      <c r="AA20" s="697"/>
    </row>
    <row r="21" spans="1:27" ht="20.149999999999999" customHeight="1">
      <c r="A21" s="697"/>
      <c r="B21" s="697" t="s">
        <v>1145</v>
      </c>
      <c r="C21" s="697"/>
      <c r="D21" s="697"/>
      <c r="E21" s="697"/>
      <c r="F21" s="697"/>
      <c r="G21" s="697"/>
      <c r="H21" s="697"/>
      <c r="I21" s="697"/>
      <c r="J21" s="697"/>
      <c r="K21" s="697"/>
      <c r="L21" s="697"/>
      <c r="M21" s="697"/>
      <c r="N21" s="697"/>
      <c r="O21" s="697"/>
      <c r="P21" s="697"/>
      <c r="Q21" s="697"/>
      <c r="R21" s="697"/>
      <c r="S21" s="697"/>
      <c r="T21" s="697"/>
      <c r="U21" s="697"/>
      <c r="V21" s="697"/>
      <c r="W21" s="697"/>
      <c r="X21" s="697"/>
      <c r="Y21" s="697"/>
      <c r="Z21" s="697"/>
      <c r="AA21" s="697"/>
    </row>
    <row r="22" spans="1:27" ht="20.149999999999999" customHeight="1">
      <c r="A22" s="697"/>
      <c r="B22" s="697"/>
      <c r="C22" s="697"/>
      <c r="D22" s="697"/>
      <c r="E22" s="697"/>
      <c r="F22" s="697"/>
      <c r="G22" s="697"/>
      <c r="H22" s="697"/>
      <c r="I22" s="697"/>
      <c r="J22" s="697"/>
      <c r="K22" s="697"/>
      <c r="L22" s="697"/>
      <c r="M22" s="697"/>
      <c r="N22" s="697"/>
      <c r="O22" s="697"/>
      <c r="P22" s="697"/>
      <c r="Q22" s="697"/>
      <c r="R22" s="697"/>
      <c r="S22" s="697"/>
      <c r="T22" s="697"/>
      <c r="U22" s="697"/>
      <c r="V22" s="697"/>
      <c r="W22" s="697"/>
      <c r="X22" s="697"/>
      <c r="Y22" s="697"/>
      <c r="Z22" s="697"/>
      <c r="AA22" s="697"/>
    </row>
    <row r="23" spans="1:27" ht="20.149999999999999" customHeight="1">
      <c r="A23" s="697"/>
      <c r="B23" s="697" t="s">
        <v>1146</v>
      </c>
      <c r="C23" s="697"/>
      <c r="D23" s="697"/>
      <c r="E23" s="697"/>
      <c r="F23" s="697"/>
      <c r="G23" s="697"/>
      <c r="H23" s="697"/>
      <c r="I23" s="697"/>
      <c r="J23" s="697"/>
      <c r="K23" s="697"/>
      <c r="L23" s="697"/>
      <c r="M23" s="697"/>
      <c r="N23" s="697"/>
      <c r="O23" s="697"/>
      <c r="P23" s="697"/>
      <c r="Q23" s="697"/>
      <c r="R23" s="697"/>
      <c r="S23" s="697"/>
      <c r="T23" s="697"/>
      <c r="U23" s="697"/>
      <c r="V23" s="697"/>
      <c r="W23" s="697"/>
      <c r="X23" s="697"/>
      <c r="Y23" s="697"/>
      <c r="Z23" s="697"/>
      <c r="AA23" s="697"/>
    </row>
    <row r="24" spans="1:27" ht="20.149999999999999" customHeight="1">
      <c r="A24" s="697"/>
      <c r="B24" s="697"/>
      <c r="C24" s="697" t="s">
        <v>1147</v>
      </c>
      <c r="D24" s="697"/>
      <c r="E24" s="697"/>
      <c r="F24" s="697"/>
      <c r="G24" s="697"/>
      <c r="H24" s="697"/>
      <c r="I24" s="697"/>
      <c r="J24" s="697"/>
      <c r="K24" s="697"/>
      <c r="L24" s="697"/>
      <c r="M24" s="697"/>
      <c r="N24" s="697"/>
      <c r="O24" s="697"/>
      <c r="P24" s="697"/>
      <c r="Q24" s="697"/>
      <c r="R24" s="697"/>
      <c r="S24" s="697"/>
      <c r="T24" s="697"/>
      <c r="U24" s="697"/>
      <c r="V24" s="697"/>
      <c r="W24" s="697"/>
      <c r="X24" s="697"/>
      <c r="Y24" s="697"/>
      <c r="Z24" s="697"/>
      <c r="AA24" s="697"/>
    </row>
    <row r="25" spans="1:27" ht="4.5" customHeight="1"/>
  </sheetData>
  <mergeCells count="12">
    <mergeCell ref="V9:Y10"/>
    <mergeCell ref="C11:T11"/>
    <mergeCell ref="V11:Y16"/>
    <mergeCell ref="C14:T14"/>
    <mergeCell ref="C15:T15"/>
    <mergeCell ref="C16:T16"/>
    <mergeCell ref="R2:Y2"/>
    <mergeCell ref="B4:Y4"/>
    <mergeCell ref="B6:F6"/>
    <mergeCell ref="G6:Y6"/>
    <mergeCell ref="B7:F7"/>
    <mergeCell ref="G7:Y7"/>
  </mergeCells>
  <phoneticPr fontId="4"/>
  <pageMargins left="0.7" right="0.7" top="0.75" bottom="0.75" header="0.3" footer="0.3"/>
  <pageSetup paperSize="9"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C036E-9493-4391-B89C-89D8C8B8CF83}">
  <sheetPr>
    <tabColor theme="4"/>
    <pageSetUpPr fitToPage="1"/>
  </sheetPr>
  <dimension ref="A1:L50"/>
  <sheetViews>
    <sheetView view="pageBreakPreview" zoomScale="86" zoomScaleNormal="100" zoomScaleSheetLayoutView="86" workbookViewId="0">
      <selection activeCell="B1" sqref="B1"/>
    </sheetView>
  </sheetViews>
  <sheetFormatPr defaultRowHeight="13"/>
  <cols>
    <col min="1" max="1" width="1.7265625" style="180" customWidth="1"/>
    <col min="2" max="2" width="22" style="180" customWidth="1"/>
    <col min="3" max="3" width="4" style="180" customWidth="1"/>
    <col min="4" max="4" width="10.1796875" style="180" customWidth="1"/>
    <col min="5" max="5" width="14.7265625" style="180" customWidth="1"/>
    <col min="6" max="6" width="10.26953125" style="180" customWidth="1"/>
    <col min="7" max="7" width="14.453125" style="180" customWidth="1"/>
    <col min="8" max="8" width="10.90625" style="180" customWidth="1"/>
    <col min="9" max="9" width="14.6328125" style="180" customWidth="1"/>
    <col min="10" max="10" width="11.08984375" style="180" customWidth="1"/>
    <col min="11" max="11" width="8.6328125" style="180" customWidth="1"/>
    <col min="12" max="12" width="1.7265625" style="180" customWidth="1"/>
    <col min="13" max="259" width="8.7265625" style="180"/>
    <col min="260" max="260" width="2.26953125" style="180" customWidth="1"/>
    <col min="261" max="261" width="24.26953125" style="180" customWidth="1"/>
    <col min="262" max="262" width="4" style="180" customWidth="1"/>
    <col min="263" max="265" width="20.08984375" style="180" customWidth="1"/>
    <col min="266" max="266" width="3.08984375" style="180" customWidth="1"/>
    <col min="267" max="267" width="4.36328125" style="180" customWidth="1"/>
    <col min="268" max="268" width="2.453125" style="180" customWidth="1"/>
    <col min="269" max="515" width="8.7265625" style="180"/>
    <col min="516" max="516" width="2.26953125" style="180" customWidth="1"/>
    <col min="517" max="517" width="24.26953125" style="180" customWidth="1"/>
    <col min="518" max="518" width="4" style="180" customWidth="1"/>
    <col min="519" max="521" width="20.08984375" style="180" customWidth="1"/>
    <col min="522" max="522" width="3.08984375" style="180" customWidth="1"/>
    <col min="523" max="523" width="4.36328125" style="180" customWidth="1"/>
    <col min="524" max="524" width="2.453125" style="180" customWidth="1"/>
    <col min="525" max="771" width="8.7265625" style="180"/>
    <col min="772" max="772" width="2.26953125" style="180" customWidth="1"/>
    <col min="773" max="773" width="24.26953125" style="180" customWidth="1"/>
    <col min="774" max="774" width="4" style="180" customWidth="1"/>
    <col min="775" max="777" width="20.08984375" style="180" customWidth="1"/>
    <col min="778" max="778" width="3.08984375" style="180" customWidth="1"/>
    <col min="779" max="779" width="4.36328125" style="180" customWidth="1"/>
    <col min="780" max="780" width="2.453125" style="180" customWidth="1"/>
    <col min="781" max="1027" width="8.7265625" style="180"/>
    <col min="1028" max="1028" width="2.26953125" style="180" customWidth="1"/>
    <col min="1029" max="1029" width="24.26953125" style="180" customWidth="1"/>
    <col min="1030" max="1030" width="4" style="180" customWidth="1"/>
    <col min="1031" max="1033" width="20.08984375" style="180" customWidth="1"/>
    <col min="1034" max="1034" width="3.08984375" style="180" customWidth="1"/>
    <col min="1035" max="1035" width="4.36328125" style="180" customWidth="1"/>
    <col min="1036" max="1036" width="2.453125" style="180" customWidth="1"/>
    <col min="1037" max="1283" width="8.7265625" style="180"/>
    <col min="1284" max="1284" width="2.26953125" style="180" customWidth="1"/>
    <col min="1285" max="1285" width="24.26953125" style="180" customWidth="1"/>
    <col min="1286" max="1286" width="4" style="180" customWidth="1"/>
    <col min="1287" max="1289" width="20.08984375" style="180" customWidth="1"/>
    <col min="1290" max="1290" width="3.08984375" style="180" customWidth="1"/>
    <col min="1291" max="1291" width="4.36328125" style="180" customWidth="1"/>
    <col min="1292" max="1292" width="2.453125" style="180" customWidth="1"/>
    <col min="1293" max="1539" width="8.7265625" style="180"/>
    <col min="1540" max="1540" width="2.26953125" style="180" customWidth="1"/>
    <col min="1541" max="1541" width="24.26953125" style="180" customWidth="1"/>
    <col min="1542" max="1542" width="4" style="180" customWidth="1"/>
    <col min="1543" max="1545" width="20.08984375" style="180" customWidth="1"/>
    <col min="1546" max="1546" width="3.08984375" style="180" customWidth="1"/>
    <col min="1547" max="1547" width="4.36328125" style="180" customWidth="1"/>
    <col min="1548" max="1548" width="2.453125" style="180" customWidth="1"/>
    <col min="1549" max="1795" width="8.7265625" style="180"/>
    <col min="1796" max="1796" width="2.26953125" style="180" customWidth="1"/>
    <col min="1797" max="1797" width="24.26953125" style="180" customWidth="1"/>
    <col min="1798" max="1798" width="4" style="180" customWidth="1"/>
    <col min="1799" max="1801" width="20.08984375" style="180" customWidth="1"/>
    <col min="1802" max="1802" width="3.08984375" style="180" customWidth="1"/>
    <col min="1803" max="1803" width="4.36328125" style="180" customWidth="1"/>
    <col min="1804" max="1804" width="2.453125" style="180" customWidth="1"/>
    <col min="1805" max="2051" width="8.7265625" style="180"/>
    <col min="2052" max="2052" width="2.26953125" style="180" customWidth="1"/>
    <col min="2053" max="2053" width="24.26953125" style="180" customWidth="1"/>
    <col min="2054" max="2054" width="4" style="180" customWidth="1"/>
    <col min="2055" max="2057" width="20.08984375" style="180" customWidth="1"/>
    <col min="2058" max="2058" width="3.08984375" style="180" customWidth="1"/>
    <col min="2059" max="2059" width="4.36328125" style="180" customWidth="1"/>
    <col min="2060" max="2060" width="2.453125" style="180" customWidth="1"/>
    <col min="2061" max="2307" width="8.7265625" style="180"/>
    <col min="2308" max="2308" width="2.26953125" style="180" customWidth="1"/>
    <col min="2309" max="2309" width="24.26953125" style="180" customWidth="1"/>
    <col min="2310" max="2310" width="4" style="180" customWidth="1"/>
    <col min="2311" max="2313" width="20.08984375" style="180" customWidth="1"/>
    <col min="2314" max="2314" width="3.08984375" style="180" customWidth="1"/>
    <col min="2315" max="2315" width="4.36328125" style="180" customWidth="1"/>
    <col min="2316" max="2316" width="2.453125" style="180" customWidth="1"/>
    <col min="2317" max="2563" width="8.7265625" style="180"/>
    <col min="2564" max="2564" width="2.26953125" style="180" customWidth="1"/>
    <col min="2565" max="2565" width="24.26953125" style="180" customWidth="1"/>
    <col min="2566" max="2566" width="4" style="180" customWidth="1"/>
    <col min="2567" max="2569" width="20.08984375" style="180" customWidth="1"/>
    <col min="2570" max="2570" width="3.08984375" style="180" customWidth="1"/>
    <col min="2571" max="2571" width="4.36328125" style="180" customWidth="1"/>
    <col min="2572" max="2572" width="2.453125" style="180" customWidth="1"/>
    <col min="2573" max="2819" width="8.7265625" style="180"/>
    <col min="2820" max="2820" width="2.26953125" style="180" customWidth="1"/>
    <col min="2821" max="2821" width="24.26953125" style="180" customWidth="1"/>
    <col min="2822" max="2822" width="4" style="180" customWidth="1"/>
    <col min="2823" max="2825" width="20.08984375" style="180" customWidth="1"/>
    <col min="2826" max="2826" width="3.08984375" style="180" customWidth="1"/>
    <col min="2827" max="2827" width="4.36328125" style="180" customWidth="1"/>
    <col min="2828" max="2828" width="2.453125" style="180" customWidth="1"/>
    <col min="2829" max="3075" width="8.7265625" style="180"/>
    <col min="3076" max="3076" width="2.26953125" style="180" customWidth="1"/>
    <col min="3077" max="3077" width="24.26953125" style="180" customWidth="1"/>
    <col min="3078" max="3078" width="4" style="180" customWidth="1"/>
    <col min="3079" max="3081" width="20.08984375" style="180" customWidth="1"/>
    <col min="3082" max="3082" width="3.08984375" style="180" customWidth="1"/>
    <col min="3083" max="3083" width="4.36328125" style="180" customWidth="1"/>
    <col min="3084" max="3084" width="2.453125" style="180" customWidth="1"/>
    <col min="3085" max="3331" width="8.7265625" style="180"/>
    <col min="3332" max="3332" width="2.26953125" style="180" customWidth="1"/>
    <col min="3333" max="3333" width="24.26953125" style="180" customWidth="1"/>
    <col min="3334" max="3334" width="4" style="180" customWidth="1"/>
    <col min="3335" max="3337" width="20.08984375" style="180" customWidth="1"/>
    <col min="3338" max="3338" width="3.08984375" style="180" customWidth="1"/>
    <col min="3339" max="3339" width="4.36328125" style="180" customWidth="1"/>
    <col min="3340" max="3340" width="2.453125" style="180" customWidth="1"/>
    <col min="3341" max="3587" width="8.7265625" style="180"/>
    <col min="3588" max="3588" width="2.26953125" style="180" customWidth="1"/>
    <col min="3589" max="3589" width="24.26953125" style="180" customWidth="1"/>
    <col min="3590" max="3590" width="4" style="180" customWidth="1"/>
    <col min="3591" max="3593" width="20.08984375" style="180" customWidth="1"/>
    <col min="3594" max="3594" width="3.08984375" style="180" customWidth="1"/>
    <col min="3595" max="3595" width="4.36328125" style="180" customWidth="1"/>
    <col min="3596" max="3596" width="2.453125" style="180" customWidth="1"/>
    <col min="3597" max="3843" width="8.7265625" style="180"/>
    <col min="3844" max="3844" width="2.26953125" style="180" customWidth="1"/>
    <col min="3845" max="3845" width="24.26953125" style="180" customWidth="1"/>
    <col min="3846" max="3846" width="4" style="180" customWidth="1"/>
    <col min="3847" max="3849" width="20.08984375" style="180" customWidth="1"/>
    <col min="3850" max="3850" width="3.08984375" style="180" customWidth="1"/>
    <col min="3851" max="3851" width="4.36328125" style="180" customWidth="1"/>
    <col min="3852" max="3852" width="2.453125" style="180" customWidth="1"/>
    <col min="3853" max="4099" width="8.7265625" style="180"/>
    <col min="4100" max="4100" width="2.26953125" style="180" customWidth="1"/>
    <col min="4101" max="4101" width="24.26953125" style="180" customWidth="1"/>
    <col min="4102" max="4102" width="4" style="180" customWidth="1"/>
    <col min="4103" max="4105" width="20.08984375" style="180" customWidth="1"/>
    <col min="4106" max="4106" width="3.08984375" style="180" customWidth="1"/>
    <col min="4107" max="4107" width="4.36328125" style="180" customWidth="1"/>
    <col min="4108" max="4108" width="2.453125" style="180" customWidth="1"/>
    <col min="4109" max="4355" width="8.7265625" style="180"/>
    <col min="4356" max="4356" width="2.26953125" style="180" customWidth="1"/>
    <col min="4357" max="4357" width="24.26953125" style="180" customWidth="1"/>
    <col min="4358" max="4358" width="4" style="180" customWidth="1"/>
    <col min="4359" max="4361" width="20.08984375" style="180" customWidth="1"/>
    <col min="4362" max="4362" width="3.08984375" style="180" customWidth="1"/>
    <col min="4363" max="4363" width="4.36328125" style="180" customWidth="1"/>
    <col min="4364" max="4364" width="2.453125" style="180" customWidth="1"/>
    <col min="4365" max="4611" width="8.7265625" style="180"/>
    <col min="4612" max="4612" width="2.26953125" style="180" customWidth="1"/>
    <col min="4613" max="4613" width="24.26953125" style="180" customWidth="1"/>
    <col min="4614" max="4614" width="4" style="180" customWidth="1"/>
    <col min="4615" max="4617" width="20.08984375" style="180" customWidth="1"/>
    <col min="4618" max="4618" width="3.08984375" style="180" customWidth="1"/>
    <col min="4619" max="4619" width="4.36328125" style="180" customWidth="1"/>
    <col min="4620" max="4620" width="2.453125" style="180" customWidth="1"/>
    <col min="4621" max="4867" width="8.7265625" style="180"/>
    <col min="4868" max="4868" width="2.26953125" style="180" customWidth="1"/>
    <col min="4869" max="4869" width="24.26953125" style="180" customWidth="1"/>
    <col min="4870" max="4870" width="4" style="180" customWidth="1"/>
    <col min="4871" max="4873" width="20.08984375" style="180" customWidth="1"/>
    <col min="4874" max="4874" width="3.08984375" style="180" customWidth="1"/>
    <col min="4875" max="4875" width="4.36328125" style="180" customWidth="1"/>
    <col min="4876" max="4876" width="2.453125" style="180" customWidth="1"/>
    <col min="4877" max="5123" width="8.7265625" style="180"/>
    <col min="5124" max="5124" width="2.26953125" style="180" customWidth="1"/>
    <col min="5125" max="5125" width="24.26953125" style="180" customWidth="1"/>
    <col min="5126" max="5126" width="4" style="180" customWidth="1"/>
    <col min="5127" max="5129" width="20.08984375" style="180" customWidth="1"/>
    <col min="5130" max="5130" width="3.08984375" style="180" customWidth="1"/>
    <col min="5131" max="5131" width="4.36328125" style="180" customWidth="1"/>
    <col min="5132" max="5132" width="2.453125" style="180" customWidth="1"/>
    <col min="5133" max="5379" width="8.7265625" style="180"/>
    <col min="5380" max="5380" width="2.26953125" style="180" customWidth="1"/>
    <col min="5381" max="5381" width="24.26953125" style="180" customWidth="1"/>
    <col min="5382" max="5382" width="4" style="180" customWidth="1"/>
    <col min="5383" max="5385" width="20.08984375" style="180" customWidth="1"/>
    <col min="5386" max="5386" width="3.08984375" style="180" customWidth="1"/>
    <col min="5387" max="5387" width="4.36328125" style="180" customWidth="1"/>
    <col min="5388" max="5388" width="2.453125" style="180" customWidth="1"/>
    <col min="5389" max="5635" width="8.7265625" style="180"/>
    <col min="5636" max="5636" width="2.26953125" style="180" customWidth="1"/>
    <col min="5637" max="5637" width="24.26953125" style="180" customWidth="1"/>
    <col min="5638" max="5638" width="4" style="180" customWidth="1"/>
    <col min="5639" max="5641" width="20.08984375" style="180" customWidth="1"/>
    <col min="5642" max="5642" width="3.08984375" style="180" customWidth="1"/>
    <col min="5643" max="5643" width="4.36328125" style="180" customWidth="1"/>
    <col min="5644" max="5644" width="2.453125" style="180" customWidth="1"/>
    <col min="5645" max="5891" width="8.7265625" style="180"/>
    <col min="5892" max="5892" width="2.26953125" style="180" customWidth="1"/>
    <col min="5893" max="5893" width="24.26953125" style="180" customWidth="1"/>
    <col min="5894" max="5894" width="4" style="180" customWidth="1"/>
    <col min="5895" max="5897" width="20.08984375" style="180" customWidth="1"/>
    <col min="5898" max="5898" width="3.08984375" style="180" customWidth="1"/>
    <col min="5899" max="5899" width="4.36328125" style="180" customWidth="1"/>
    <col min="5900" max="5900" width="2.453125" style="180" customWidth="1"/>
    <col min="5901" max="6147" width="8.7265625" style="180"/>
    <col min="6148" max="6148" width="2.26953125" style="180" customWidth="1"/>
    <col min="6149" max="6149" width="24.26953125" style="180" customWidth="1"/>
    <col min="6150" max="6150" width="4" style="180" customWidth="1"/>
    <col min="6151" max="6153" width="20.08984375" style="180" customWidth="1"/>
    <col min="6154" max="6154" width="3.08984375" style="180" customWidth="1"/>
    <col min="6155" max="6155" width="4.36328125" style="180" customWidth="1"/>
    <col min="6156" max="6156" width="2.453125" style="180" customWidth="1"/>
    <col min="6157" max="6403" width="8.7265625" style="180"/>
    <col min="6404" max="6404" width="2.26953125" style="180" customWidth="1"/>
    <col min="6405" max="6405" width="24.26953125" style="180" customWidth="1"/>
    <col min="6406" max="6406" width="4" style="180" customWidth="1"/>
    <col min="6407" max="6409" width="20.08984375" style="180" customWidth="1"/>
    <col min="6410" max="6410" width="3.08984375" style="180" customWidth="1"/>
    <col min="6411" max="6411" width="4.36328125" style="180" customWidth="1"/>
    <col min="6412" max="6412" width="2.453125" style="180" customWidth="1"/>
    <col min="6413" max="6659" width="8.7265625" style="180"/>
    <col min="6660" max="6660" width="2.26953125" style="180" customWidth="1"/>
    <col min="6661" max="6661" width="24.26953125" style="180" customWidth="1"/>
    <col min="6662" max="6662" width="4" style="180" customWidth="1"/>
    <col min="6663" max="6665" width="20.08984375" style="180" customWidth="1"/>
    <col min="6666" max="6666" width="3.08984375" style="180" customWidth="1"/>
    <col min="6667" max="6667" width="4.36328125" style="180" customWidth="1"/>
    <col min="6668" max="6668" width="2.453125" style="180" customWidth="1"/>
    <col min="6669" max="6915" width="8.7265625" style="180"/>
    <col min="6916" max="6916" width="2.26953125" style="180" customWidth="1"/>
    <col min="6917" max="6917" width="24.26953125" style="180" customWidth="1"/>
    <col min="6918" max="6918" width="4" style="180" customWidth="1"/>
    <col min="6919" max="6921" width="20.08984375" style="180" customWidth="1"/>
    <col min="6922" max="6922" width="3.08984375" style="180" customWidth="1"/>
    <col min="6923" max="6923" width="4.36328125" style="180" customWidth="1"/>
    <col min="6924" max="6924" width="2.453125" style="180" customWidth="1"/>
    <col min="6925" max="7171" width="8.7265625" style="180"/>
    <col min="7172" max="7172" width="2.26953125" style="180" customWidth="1"/>
    <col min="7173" max="7173" width="24.26953125" style="180" customWidth="1"/>
    <col min="7174" max="7174" width="4" style="180" customWidth="1"/>
    <col min="7175" max="7177" width="20.08984375" style="180" customWidth="1"/>
    <col min="7178" max="7178" width="3.08984375" style="180" customWidth="1"/>
    <col min="7179" max="7179" width="4.36328125" style="180" customWidth="1"/>
    <col min="7180" max="7180" width="2.453125" style="180" customWidth="1"/>
    <col min="7181" max="7427" width="8.7265625" style="180"/>
    <col min="7428" max="7428" width="2.26953125" style="180" customWidth="1"/>
    <col min="7429" max="7429" width="24.26953125" style="180" customWidth="1"/>
    <col min="7430" max="7430" width="4" style="180" customWidth="1"/>
    <col min="7431" max="7433" width="20.08984375" style="180" customWidth="1"/>
    <col min="7434" max="7434" width="3.08984375" style="180" customWidth="1"/>
    <col min="7435" max="7435" width="4.36328125" style="180" customWidth="1"/>
    <col min="7436" max="7436" width="2.453125" style="180" customWidth="1"/>
    <col min="7437" max="7683" width="8.7265625" style="180"/>
    <col min="7684" max="7684" width="2.26953125" style="180" customWidth="1"/>
    <col min="7685" max="7685" width="24.26953125" style="180" customWidth="1"/>
    <col min="7686" max="7686" width="4" style="180" customWidth="1"/>
    <col min="7687" max="7689" width="20.08984375" style="180" customWidth="1"/>
    <col min="7690" max="7690" width="3.08984375" style="180" customWidth="1"/>
    <col min="7691" max="7691" width="4.36328125" style="180" customWidth="1"/>
    <col min="7692" max="7692" width="2.453125" style="180" customWidth="1"/>
    <col min="7693" max="7939" width="8.7265625" style="180"/>
    <col min="7940" max="7940" width="2.26953125" style="180" customWidth="1"/>
    <col min="7941" max="7941" width="24.26953125" style="180" customWidth="1"/>
    <col min="7942" max="7942" width="4" style="180" customWidth="1"/>
    <col min="7943" max="7945" width="20.08984375" style="180" customWidth="1"/>
    <col min="7946" max="7946" width="3.08984375" style="180" customWidth="1"/>
    <col min="7947" max="7947" width="4.36328125" style="180" customWidth="1"/>
    <col min="7948" max="7948" width="2.453125" style="180" customWidth="1"/>
    <col min="7949" max="8195" width="8.7265625" style="180"/>
    <col min="8196" max="8196" width="2.26953125" style="180" customWidth="1"/>
    <col min="8197" max="8197" width="24.26953125" style="180" customWidth="1"/>
    <col min="8198" max="8198" width="4" style="180" customWidth="1"/>
    <col min="8199" max="8201" width="20.08984375" style="180" customWidth="1"/>
    <col min="8202" max="8202" width="3.08984375" style="180" customWidth="1"/>
    <col min="8203" max="8203" width="4.36328125" style="180" customWidth="1"/>
    <col min="8204" max="8204" width="2.453125" style="180" customWidth="1"/>
    <col min="8205" max="8451" width="8.7265625" style="180"/>
    <col min="8452" max="8452" width="2.26953125" style="180" customWidth="1"/>
    <col min="8453" max="8453" width="24.26953125" style="180" customWidth="1"/>
    <col min="8454" max="8454" width="4" style="180" customWidth="1"/>
    <col min="8455" max="8457" width="20.08984375" style="180" customWidth="1"/>
    <col min="8458" max="8458" width="3.08984375" style="180" customWidth="1"/>
    <col min="8459" max="8459" width="4.36328125" style="180" customWidth="1"/>
    <col min="8460" max="8460" width="2.453125" style="180" customWidth="1"/>
    <col min="8461" max="8707" width="8.7265625" style="180"/>
    <col min="8708" max="8708" width="2.26953125" style="180" customWidth="1"/>
    <col min="8709" max="8709" width="24.26953125" style="180" customWidth="1"/>
    <col min="8710" max="8710" width="4" style="180" customWidth="1"/>
    <col min="8711" max="8713" width="20.08984375" style="180" customWidth="1"/>
    <col min="8714" max="8714" width="3.08984375" style="180" customWidth="1"/>
    <col min="8715" max="8715" width="4.36328125" style="180" customWidth="1"/>
    <col min="8716" max="8716" width="2.453125" style="180" customWidth="1"/>
    <col min="8717" max="8963" width="8.7265625" style="180"/>
    <col min="8964" max="8964" width="2.26953125" style="180" customWidth="1"/>
    <col min="8965" max="8965" width="24.26953125" style="180" customWidth="1"/>
    <col min="8966" max="8966" width="4" style="180" customWidth="1"/>
    <col min="8967" max="8969" width="20.08984375" style="180" customWidth="1"/>
    <col min="8970" max="8970" width="3.08984375" style="180" customWidth="1"/>
    <col min="8971" max="8971" width="4.36328125" style="180" customWidth="1"/>
    <col min="8972" max="8972" width="2.453125" style="180" customWidth="1"/>
    <col min="8973" max="9219" width="8.7265625" style="180"/>
    <col min="9220" max="9220" width="2.26953125" style="180" customWidth="1"/>
    <col min="9221" max="9221" width="24.26953125" style="180" customWidth="1"/>
    <col min="9222" max="9222" width="4" style="180" customWidth="1"/>
    <col min="9223" max="9225" width="20.08984375" style="180" customWidth="1"/>
    <col min="9226" max="9226" width="3.08984375" style="180" customWidth="1"/>
    <col min="9227" max="9227" width="4.36328125" style="180" customWidth="1"/>
    <col min="9228" max="9228" width="2.453125" style="180" customWidth="1"/>
    <col min="9229" max="9475" width="8.7265625" style="180"/>
    <col min="9476" max="9476" width="2.26953125" style="180" customWidth="1"/>
    <col min="9477" max="9477" width="24.26953125" style="180" customWidth="1"/>
    <col min="9478" max="9478" width="4" style="180" customWidth="1"/>
    <col min="9479" max="9481" width="20.08984375" style="180" customWidth="1"/>
    <col min="9482" max="9482" width="3.08984375" style="180" customWidth="1"/>
    <col min="9483" max="9483" width="4.36328125" style="180" customWidth="1"/>
    <col min="9484" max="9484" width="2.453125" style="180" customWidth="1"/>
    <col min="9485" max="9731" width="8.7265625" style="180"/>
    <col min="9732" max="9732" width="2.26953125" style="180" customWidth="1"/>
    <col min="9733" max="9733" width="24.26953125" style="180" customWidth="1"/>
    <col min="9734" max="9734" width="4" style="180" customWidth="1"/>
    <col min="9735" max="9737" width="20.08984375" style="180" customWidth="1"/>
    <col min="9738" max="9738" width="3.08984375" style="180" customWidth="1"/>
    <col min="9739" max="9739" width="4.36328125" style="180" customWidth="1"/>
    <col min="9740" max="9740" width="2.453125" style="180" customWidth="1"/>
    <col min="9741" max="9987" width="8.7265625" style="180"/>
    <col min="9988" max="9988" width="2.26953125" style="180" customWidth="1"/>
    <col min="9989" max="9989" width="24.26953125" style="180" customWidth="1"/>
    <col min="9990" max="9990" width="4" style="180" customWidth="1"/>
    <col min="9991" max="9993" width="20.08984375" style="180" customWidth="1"/>
    <col min="9994" max="9994" width="3.08984375" style="180" customWidth="1"/>
    <col min="9995" max="9995" width="4.36328125" style="180" customWidth="1"/>
    <col min="9996" max="9996" width="2.453125" style="180" customWidth="1"/>
    <col min="9997" max="10243" width="8.7265625" style="180"/>
    <col min="10244" max="10244" width="2.26953125" style="180" customWidth="1"/>
    <col min="10245" max="10245" width="24.26953125" style="180" customWidth="1"/>
    <col min="10246" max="10246" width="4" style="180" customWidth="1"/>
    <col min="10247" max="10249" width="20.08984375" style="180" customWidth="1"/>
    <col min="10250" max="10250" width="3.08984375" style="180" customWidth="1"/>
    <col min="10251" max="10251" width="4.36328125" style="180" customWidth="1"/>
    <col min="10252" max="10252" width="2.453125" style="180" customWidth="1"/>
    <col min="10253" max="10499" width="8.7265625" style="180"/>
    <col min="10500" max="10500" width="2.26953125" style="180" customWidth="1"/>
    <col min="10501" max="10501" width="24.26953125" style="180" customWidth="1"/>
    <col min="10502" max="10502" width="4" style="180" customWidth="1"/>
    <col min="10503" max="10505" width="20.08984375" style="180" customWidth="1"/>
    <col min="10506" max="10506" width="3.08984375" style="180" customWidth="1"/>
    <col min="10507" max="10507" width="4.36328125" style="180" customWidth="1"/>
    <col min="10508" max="10508" width="2.453125" style="180" customWidth="1"/>
    <col min="10509" max="10755" width="8.7265625" style="180"/>
    <col min="10756" max="10756" width="2.26953125" style="180" customWidth="1"/>
    <col min="10757" max="10757" width="24.26953125" style="180" customWidth="1"/>
    <col min="10758" max="10758" width="4" style="180" customWidth="1"/>
    <col min="10759" max="10761" width="20.08984375" style="180" customWidth="1"/>
    <col min="10762" max="10762" width="3.08984375" style="180" customWidth="1"/>
    <col min="10763" max="10763" width="4.36328125" style="180" customWidth="1"/>
    <col min="10764" max="10764" width="2.453125" style="180" customWidth="1"/>
    <col min="10765" max="11011" width="8.7265625" style="180"/>
    <col min="11012" max="11012" width="2.26953125" style="180" customWidth="1"/>
    <col min="11013" max="11013" width="24.26953125" style="180" customWidth="1"/>
    <col min="11014" max="11014" width="4" style="180" customWidth="1"/>
    <col min="11015" max="11017" width="20.08984375" style="180" customWidth="1"/>
    <col min="11018" max="11018" width="3.08984375" style="180" customWidth="1"/>
    <col min="11019" max="11019" width="4.36328125" style="180" customWidth="1"/>
    <col min="11020" max="11020" width="2.453125" style="180" customWidth="1"/>
    <col min="11021" max="11267" width="8.7265625" style="180"/>
    <col min="11268" max="11268" width="2.26953125" style="180" customWidth="1"/>
    <col min="11269" max="11269" width="24.26953125" style="180" customWidth="1"/>
    <col min="11270" max="11270" width="4" style="180" customWidth="1"/>
    <col min="11271" max="11273" width="20.08984375" style="180" customWidth="1"/>
    <col min="11274" max="11274" width="3.08984375" style="180" customWidth="1"/>
    <col min="11275" max="11275" width="4.36328125" style="180" customWidth="1"/>
    <col min="11276" max="11276" width="2.453125" style="180" customWidth="1"/>
    <col min="11277" max="11523" width="8.7265625" style="180"/>
    <col min="11524" max="11524" width="2.26953125" style="180" customWidth="1"/>
    <col min="11525" max="11525" width="24.26953125" style="180" customWidth="1"/>
    <col min="11526" max="11526" width="4" style="180" customWidth="1"/>
    <col min="11527" max="11529" width="20.08984375" style="180" customWidth="1"/>
    <col min="11530" max="11530" width="3.08984375" style="180" customWidth="1"/>
    <col min="11531" max="11531" width="4.36328125" style="180" customWidth="1"/>
    <col min="11532" max="11532" width="2.453125" style="180" customWidth="1"/>
    <col min="11533" max="11779" width="8.7265625" style="180"/>
    <col min="11780" max="11780" width="2.26953125" style="180" customWidth="1"/>
    <col min="11781" max="11781" width="24.26953125" style="180" customWidth="1"/>
    <col min="11782" max="11782" width="4" style="180" customWidth="1"/>
    <col min="11783" max="11785" width="20.08984375" style="180" customWidth="1"/>
    <col min="11786" max="11786" width="3.08984375" style="180" customWidth="1"/>
    <col min="11787" max="11787" width="4.36328125" style="180" customWidth="1"/>
    <col min="11788" max="11788" width="2.453125" style="180" customWidth="1"/>
    <col min="11789" max="12035" width="8.7265625" style="180"/>
    <col min="12036" max="12036" width="2.26953125" style="180" customWidth="1"/>
    <col min="12037" max="12037" width="24.26953125" style="180" customWidth="1"/>
    <col min="12038" max="12038" width="4" style="180" customWidth="1"/>
    <col min="12039" max="12041" width="20.08984375" style="180" customWidth="1"/>
    <col min="12042" max="12042" width="3.08984375" style="180" customWidth="1"/>
    <col min="12043" max="12043" width="4.36328125" style="180" customWidth="1"/>
    <col min="12044" max="12044" width="2.453125" style="180" customWidth="1"/>
    <col min="12045" max="12291" width="8.7265625" style="180"/>
    <col min="12292" max="12292" width="2.26953125" style="180" customWidth="1"/>
    <col min="12293" max="12293" width="24.26953125" style="180" customWidth="1"/>
    <col min="12294" max="12294" width="4" style="180" customWidth="1"/>
    <col min="12295" max="12297" width="20.08984375" style="180" customWidth="1"/>
    <col min="12298" max="12298" width="3.08984375" style="180" customWidth="1"/>
    <col min="12299" max="12299" width="4.36328125" style="180" customWidth="1"/>
    <col min="12300" max="12300" width="2.453125" style="180" customWidth="1"/>
    <col min="12301" max="12547" width="8.7265625" style="180"/>
    <col min="12548" max="12548" width="2.26953125" style="180" customWidth="1"/>
    <col min="12549" max="12549" width="24.26953125" style="180" customWidth="1"/>
    <col min="12550" max="12550" width="4" style="180" customWidth="1"/>
    <col min="12551" max="12553" width="20.08984375" style="180" customWidth="1"/>
    <col min="12554" max="12554" width="3.08984375" style="180" customWidth="1"/>
    <col min="12555" max="12555" width="4.36328125" style="180" customWidth="1"/>
    <col min="12556" max="12556" width="2.453125" style="180" customWidth="1"/>
    <col min="12557" max="12803" width="8.7265625" style="180"/>
    <col min="12804" max="12804" width="2.26953125" style="180" customWidth="1"/>
    <col min="12805" max="12805" width="24.26953125" style="180" customWidth="1"/>
    <col min="12806" max="12806" width="4" style="180" customWidth="1"/>
    <col min="12807" max="12809" width="20.08984375" style="180" customWidth="1"/>
    <col min="12810" max="12810" width="3.08984375" style="180" customWidth="1"/>
    <col min="12811" max="12811" width="4.36328125" style="180" customWidth="1"/>
    <col min="12812" max="12812" width="2.453125" style="180" customWidth="1"/>
    <col min="12813" max="13059" width="8.7265625" style="180"/>
    <col min="13060" max="13060" width="2.26953125" style="180" customWidth="1"/>
    <col min="13061" max="13061" width="24.26953125" style="180" customWidth="1"/>
    <col min="13062" max="13062" width="4" style="180" customWidth="1"/>
    <col min="13063" max="13065" width="20.08984375" style="180" customWidth="1"/>
    <col min="13066" max="13066" width="3.08984375" style="180" customWidth="1"/>
    <col min="13067" max="13067" width="4.36328125" style="180" customWidth="1"/>
    <col min="13068" max="13068" width="2.453125" style="180" customWidth="1"/>
    <col min="13069" max="13315" width="8.7265625" style="180"/>
    <col min="13316" max="13316" width="2.26953125" style="180" customWidth="1"/>
    <col min="13317" max="13317" width="24.26953125" style="180" customWidth="1"/>
    <col min="13318" max="13318" width="4" style="180" customWidth="1"/>
    <col min="13319" max="13321" width="20.08984375" style="180" customWidth="1"/>
    <col min="13322" max="13322" width="3.08984375" style="180" customWidth="1"/>
    <col min="13323" max="13323" width="4.36328125" style="180" customWidth="1"/>
    <col min="13324" max="13324" width="2.453125" style="180" customWidth="1"/>
    <col min="13325" max="13571" width="8.7265625" style="180"/>
    <col min="13572" max="13572" width="2.26953125" style="180" customWidth="1"/>
    <col min="13573" max="13573" width="24.26953125" style="180" customWidth="1"/>
    <col min="13574" max="13574" width="4" style="180" customWidth="1"/>
    <col min="13575" max="13577" width="20.08984375" style="180" customWidth="1"/>
    <col min="13578" max="13578" width="3.08984375" style="180" customWidth="1"/>
    <col min="13579" max="13579" width="4.36328125" style="180" customWidth="1"/>
    <col min="13580" max="13580" width="2.453125" style="180" customWidth="1"/>
    <col min="13581" max="13827" width="8.7265625" style="180"/>
    <col min="13828" max="13828" width="2.26953125" style="180" customWidth="1"/>
    <col min="13829" max="13829" width="24.26953125" style="180" customWidth="1"/>
    <col min="13830" max="13830" width="4" style="180" customWidth="1"/>
    <col min="13831" max="13833" width="20.08984375" style="180" customWidth="1"/>
    <col min="13834" max="13834" width="3.08984375" style="180" customWidth="1"/>
    <col min="13835" max="13835" width="4.36328125" style="180" customWidth="1"/>
    <col min="13836" max="13836" width="2.453125" style="180" customWidth="1"/>
    <col min="13837" max="14083" width="8.7265625" style="180"/>
    <col min="14084" max="14084" width="2.26953125" style="180" customWidth="1"/>
    <col min="14085" max="14085" width="24.26953125" style="180" customWidth="1"/>
    <col min="14086" max="14086" width="4" style="180" customWidth="1"/>
    <col min="14087" max="14089" width="20.08984375" style="180" customWidth="1"/>
    <col min="14090" max="14090" width="3.08984375" style="180" customWidth="1"/>
    <col min="14091" max="14091" width="4.36328125" style="180" customWidth="1"/>
    <col min="14092" max="14092" width="2.453125" style="180" customWidth="1"/>
    <col min="14093" max="14339" width="8.7265625" style="180"/>
    <col min="14340" max="14340" width="2.26953125" style="180" customWidth="1"/>
    <col min="14341" max="14341" width="24.26953125" style="180" customWidth="1"/>
    <col min="14342" max="14342" width="4" style="180" customWidth="1"/>
    <col min="14343" max="14345" width="20.08984375" style="180" customWidth="1"/>
    <col min="14346" max="14346" width="3.08984375" style="180" customWidth="1"/>
    <col min="14347" max="14347" width="4.36328125" style="180" customWidth="1"/>
    <col min="14348" max="14348" width="2.453125" style="180" customWidth="1"/>
    <col min="14349" max="14595" width="8.7265625" style="180"/>
    <col min="14596" max="14596" width="2.26953125" style="180" customWidth="1"/>
    <col min="14597" max="14597" width="24.26953125" style="180" customWidth="1"/>
    <col min="14598" max="14598" width="4" style="180" customWidth="1"/>
    <col min="14599" max="14601" width="20.08984375" style="180" customWidth="1"/>
    <col min="14602" max="14602" width="3.08984375" style="180" customWidth="1"/>
    <col min="14603" max="14603" width="4.36328125" style="180" customWidth="1"/>
    <col min="14604" max="14604" width="2.453125" style="180" customWidth="1"/>
    <col min="14605" max="14851" width="8.7265625" style="180"/>
    <col min="14852" max="14852" width="2.26953125" style="180" customWidth="1"/>
    <col min="14853" max="14853" width="24.26953125" style="180" customWidth="1"/>
    <col min="14854" max="14854" width="4" style="180" customWidth="1"/>
    <col min="14855" max="14857" width="20.08984375" style="180" customWidth="1"/>
    <col min="14858" max="14858" width="3.08984375" style="180" customWidth="1"/>
    <col min="14859" max="14859" width="4.36328125" style="180" customWidth="1"/>
    <col min="14860" max="14860" width="2.453125" style="180" customWidth="1"/>
    <col min="14861" max="15107" width="8.7265625" style="180"/>
    <col min="15108" max="15108" width="2.26953125" style="180" customWidth="1"/>
    <col min="15109" max="15109" width="24.26953125" style="180" customWidth="1"/>
    <col min="15110" max="15110" width="4" style="180" customWidth="1"/>
    <col min="15111" max="15113" width="20.08984375" style="180" customWidth="1"/>
    <col min="15114" max="15114" width="3.08984375" style="180" customWidth="1"/>
    <col min="15115" max="15115" width="4.36328125" style="180" customWidth="1"/>
    <col min="15116" max="15116" width="2.453125" style="180" customWidth="1"/>
    <col min="15117" max="15363" width="8.7265625" style="180"/>
    <col min="15364" max="15364" width="2.26953125" style="180" customWidth="1"/>
    <col min="15365" max="15365" width="24.26953125" style="180" customWidth="1"/>
    <col min="15366" max="15366" width="4" style="180" customWidth="1"/>
    <col min="15367" max="15369" width="20.08984375" style="180" customWidth="1"/>
    <col min="15370" max="15370" width="3.08984375" style="180" customWidth="1"/>
    <col min="15371" max="15371" width="4.36328125" style="180" customWidth="1"/>
    <col min="15372" max="15372" width="2.453125" style="180" customWidth="1"/>
    <col min="15373" max="15619" width="8.7265625" style="180"/>
    <col min="15620" max="15620" width="2.26953125" style="180" customWidth="1"/>
    <col min="15621" max="15621" width="24.26953125" style="180" customWidth="1"/>
    <col min="15622" max="15622" width="4" style="180" customWidth="1"/>
    <col min="15623" max="15625" width="20.08984375" style="180" customWidth="1"/>
    <col min="15626" max="15626" width="3.08984375" style="180" customWidth="1"/>
    <col min="15627" max="15627" width="4.36328125" style="180" customWidth="1"/>
    <col min="15628" max="15628" width="2.453125" style="180" customWidth="1"/>
    <col min="15629" max="15875" width="8.7265625" style="180"/>
    <col min="15876" max="15876" width="2.26953125" style="180" customWidth="1"/>
    <col min="15877" max="15877" width="24.26953125" style="180" customWidth="1"/>
    <col min="15878" max="15878" width="4" style="180" customWidth="1"/>
    <col min="15879" max="15881" width="20.08984375" style="180" customWidth="1"/>
    <col min="15882" max="15882" width="3.08984375" style="180" customWidth="1"/>
    <col min="15883" max="15883" width="4.36328125" style="180" customWidth="1"/>
    <col min="15884" max="15884" width="2.453125" style="180" customWidth="1"/>
    <col min="15885" max="16131" width="8.7265625" style="180"/>
    <col min="16132" max="16132" width="2.26953125" style="180" customWidth="1"/>
    <col min="16133" max="16133" width="24.26953125" style="180" customWidth="1"/>
    <col min="16134" max="16134" width="4" style="180" customWidth="1"/>
    <col min="16135" max="16137" width="20.08984375" style="180" customWidth="1"/>
    <col min="16138" max="16138" width="3.08984375" style="180" customWidth="1"/>
    <col min="16139" max="16139" width="4.36328125" style="180" customWidth="1"/>
    <col min="16140" max="16140" width="2.453125" style="180" customWidth="1"/>
    <col min="16141" max="16384" width="8.7265625" style="180"/>
  </cols>
  <sheetData>
    <row r="1" spans="1:12" ht="20.149999999999999" customHeight="1">
      <c r="A1" s="441"/>
      <c r="B1" s="257" t="s">
        <v>1364</v>
      </c>
      <c r="C1" s="346"/>
      <c r="D1" s="346"/>
      <c r="E1" s="346"/>
      <c r="F1" s="346"/>
      <c r="G1" s="346"/>
      <c r="H1" s="346"/>
      <c r="I1" s="346"/>
      <c r="J1" s="346"/>
      <c r="K1" s="346"/>
      <c r="L1" s="346"/>
    </row>
    <row r="2" spans="1:12" ht="20.149999999999999" customHeight="1">
      <c r="A2" s="441"/>
      <c r="B2" s="346"/>
      <c r="C2" s="346"/>
      <c r="D2" s="346"/>
      <c r="E2" s="346"/>
      <c r="F2" s="346"/>
      <c r="G2" s="346"/>
      <c r="H2" s="346"/>
      <c r="I2" s="1343" t="s">
        <v>361</v>
      </c>
      <c r="J2" s="1343"/>
      <c r="K2" s="1343"/>
      <c r="L2" s="346"/>
    </row>
    <row r="3" spans="1:12" ht="20.149999999999999" customHeight="1">
      <c r="A3" s="441"/>
      <c r="B3" s="346"/>
      <c r="C3" s="346"/>
      <c r="D3" s="346"/>
      <c r="E3" s="346"/>
      <c r="F3" s="346"/>
      <c r="G3" s="346"/>
      <c r="H3" s="346"/>
      <c r="I3" s="1030"/>
      <c r="J3" s="1030"/>
      <c r="K3" s="1030"/>
      <c r="L3" s="346"/>
    </row>
    <row r="4" spans="1:12" ht="20.149999999999999" customHeight="1">
      <c r="A4" s="1193" t="s">
        <v>673</v>
      </c>
      <c r="B4" s="1193"/>
      <c r="C4" s="1193"/>
      <c r="D4" s="1193"/>
      <c r="E4" s="1193"/>
      <c r="F4" s="1193"/>
      <c r="G4" s="1193"/>
      <c r="H4" s="1193"/>
      <c r="I4" s="1193"/>
      <c r="J4" s="1193"/>
      <c r="K4" s="1193"/>
      <c r="L4" s="346"/>
    </row>
    <row r="5" spans="1:12" ht="20.149999999999999" customHeight="1">
      <c r="A5" s="444"/>
      <c r="B5" s="444"/>
      <c r="C5" s="444"/>
      <c r="D5" s="444"/>
      <c r="E5" s="444"/>
      <c r="F5" s="444"/>
      <c r="G5" s="444"/>
      <c r="H5" s="444"/>
      <c r="I5" s="444"/>
      <c r="J5" s="444"/>
      <c r="K5" s="444"/>
      <c r="L5" s="346"/>
    </row>
    <row r="6" spans="1:12" ht="30" customHeight="1">
      <c r="A6" s="444"/>
      <c r="B6" s="445" t="s">
        <v>674</v>
      </c>
      <c r="C6" s="1031"/>
      <c r="D6" s="1032"/>
      <c r="E6" s="1032"/>
      <c r="F6" s="1032"/>
      <c r="G6" s="1032"/>
      <c r="H6" s="1032"/>
      <c r="I6" s="1032"/>
      <c r="J6" s="1032"/>
      <c r="K6" s="1033"/>
      <c r="L6" s="346"/>
    </row>
    <row r="7" spans="1:12" ht="30" customHeight="1">
      <c r="A7" s="346"/>
      <c r="B7" s="1034" t="s">
        <v>227</v>
      </c>
      <c r="C7" s="1347" t="s">
        <v>55</v>
      </c>
      <c r="D7" s="1347"/>
      <c r="E7" s="1347"/>
      <c r="F7" s="1347"/>
      <c r="G7" s="1347"/>
      <c r="H7" s="1347"/>
      <c r="I7" s="1347"/>
      <c r="J7" s="1347"/>
      <c r="K7" s="1348"/>
      <c r="L7" s="346"/>
    </row>
    <row r="8" spans="1:12" ht="30" customHeight="1">
      <c r="A8" s="346"/>
      <c r="B8" s="461" t="s">
        <v>675</v>
      </c>
      <c r="C8" s="1188" t="s">
        <v>676</v>
      </c>
      <c r="D8" s="1189"/>
      <c r="E8" s="1189"/>
      <c r="F8" s="1189"/>
      <c r="G8" s="1189"/>
      <c r="H8" s="1189"/>
      <c r="I8" s="1189"/>
      <c r="J8" s="1189"/>
      <c r="K8" s="1190"/>
      <c r="L8" s="346"/>
    </row>
    <row r="9" spans="1:12" ht="30" customHeight="1">
      <c r="A9" s="346"/>
      <c r="B9" s="462" t="s">
        <v>661</v>
      </c>
      <c r="C9" s="1188" t="s">
        <v>677</v>
      </c>
      <c r="D9" s="1189"/>
      <c r="E9" s="1189"/>
      <c r="F9" s="1189"/>
      <c r="G9" s="1189"/>
      <c r="H9" s="1189"/>
      <c r="I9" s="1189"/>
      <c r="J9" s="1189"/>
      <c r="K9" s="1190"/>
      <c r="L9" s="346"/>
    </row>
    <row r="10" spans="1:12" ht="18.75" customHeight="1">
      <c r="A10" s="346"/>
      <c r="B10" s="1356" t="s">
        <v>663</v>
      </c>
      <c r="C10" s="448"/>
      <c r="D10" s="346"/>
      <c r="E10" s="346"/>
      <c r="F10" s="346"/>
      <c r="G10" s="346"/>
      <c r="H10" s="346"/>
      <c r="I10" s="346"/>
      <c r="J10" s="346"/>
      <c r="K10" s="449"/>
      <c r="L10" s="346"/>
    </row>
    <row r="11" spans="1:12" ht="32.25" customHeight="1">
      <c r="A11" s="346"/>
      <c r="B11" s="1356"/>
      <c r="C11" s="448"/>
      <c r="D11" s="1358" t="s">
        <v>132</v>
      </c>
      <c r="E11" s="1358"/>
      <c r="F11" s="463"/>
      <c r="G11" s="464"/>
      <c r="H11" s="451" t="s">
        <v>187</v>
      </c>
      <c r="I11" s="1030"/>
      <c r="J11" s="1030"/>
      <c r="K11" s="449"/>
      <c r="L11" s="346"/>
    </row>
    <row r="12" spans="1:12" ht="20.25" customHeight="1">
      <c r="A12" s="346"/>
      <c r="B12" s="1357"/>
      <c r="C12" s="453"/>
      <c r="D12" s="465" t="s">
        <v>678</v>
      </c>
      <c r="E12" s="465"/>
      <c r="F12" s="454"/>
      <c r="G12" s="454"/>
      <c r="H12" s="454"/>
      <c r="I12" s="454"/>
      <c r="J12" s="454"/>
      <c r="K12" s="455"/>
      <c r="L12" s="346"/>
    </row>
    <row r="13" spans="1:12" ht="30" customHeight="1">
      <c r="A13" s="346"/>
      <c r="B13" s="330" t="s">
        <v>679</v>
      </c>
      <c r="C13" s="1188" t="s">
        <v>680</v>
      </c>
      <c r="D13" s="1189"/>
      <c r="E13" s="1189"/>
      <c r="F13" s="1189"/>
      <c r="G13" s="1189"/>
      <c r="H13" s="1189"/>
      <c r="I13" s="1189"/>
      <c r="J13" s="1189"/>
      <c r="K13" s="1190"/>
      <c r="L13" s="346"/>
    </row>
    <row r="14" spans="1:12">
      <c r="A14" s="346"/>
      <c r="B14" s="1360" t="s">
        <v>681</v>
      </c>
      <c r="C14" s="466"/>
      <c r="D14" s="456"/>
      <c r="E14" s="456"/>
      <c r="F14" s="456"/>
      <c r="G14" s="456"/>
      <c r="H14" s="456"/>
      <c r="I14" s="456"/>
      <c r="J14" s="456"/>
      <c r="K14" s="457"/>
      <c r="L14" s="346"/>
    </row>
    <row r="15" spans="1:12" ht="24.75" customHeight="1" thickBot="1">
      <c r="A15" s="346"/>
      <c r="B15" s="1356"/>
      <c r="C15" s="448"/>
      <c r="D15" s="331" t="s">
        <v>682</v>
      </c>
      <c r="E15" s="346"/>
      <c r="F15" s="346"/>
      <c r="G15" s="346"/>
      <c r="H15" s="346"/>
      <c r="I15" s="346"/>
      <c r="J15" s="346"/>
      <c r="K15" s="449"/>
      <c r="L15" s="346"/>
    </row>
    <row r="16" spans="1:12" ht="24" customHeight="1">
      <c r="A16" s="346"/>
      <c r="B16" s="1356"/>
      <c r="C16" s="448"/>
      <c r="D16" s="467"/>
      <c r="E16" s="1361" t="s">
        <v>683</v>
      </c>
      <c r="F16" s="1362"/>
      <c r="G16" s="468" t="s">
        <v>684</v>
      </c>
      <c r="H16" s="1035"/>
      <c r="I16" s="1048" t="s">
        <v>685</v>
      </c>
      <c r="J16" s="1049"/>
      <c r="K16" s="449"/>
      <c r="L16" s="346"/>
    </row>
    <row r="17" spans="1:12" ht="24" customHeight="1">
      <c r="A17" s="346"/>
      <c r="B17" s="1356"/>
      <c r="C17" s="448"/>
      <c r="D17" s="469" t="s">
        <v>686</v>
      </c>
      <c r="E17" s="464"/>
      <c r="F17" s="1029" t="s">
        <v>187</v>
      </c>
      <c r="G17" s="464"/>
      <c r="H17" s="1028" t="s">
        <v>187</v>
      </c>
      <c r="I17" s="470">
        <f>E17+G17</f>
        <v>0</v>
      </c>
      <c r="J17" s="471" t="s">
        <v>187</v>
      </c>
      <c r="K17" s="449"/>
      <c r="L17" s="346"/>
    </row>
    <row r="18" spans="1:12" ht="24" customHeight="1" thickBot="1">
      <c r="A18" s="346"/>
      <c r="B18" s="1356"/>
      <c r="C18" s="448"/>
      <c r="D18" s="472" t="s">
        <v>687</v>
      </c>
      <c r="E18" s="464"/>
      <c r="F18" s="451" t="s">
        <v>67</v>
      </c>
      <c r="G18" s="464"/>
      <c r="H18" s="473" t="s">
        <v>67</v>
      </c>
      <c r="I18" s="474">
        <f>E18+G18</f>
        <v>0</v>
      </c>
      <c r="J18" s="475" t="s">
        <v>67</v>
      </c>
      <c r="K18" s="449"/>
      <c r="L18" s="346"/>
    </row>
    <row r="19" spans="1:12" ht="24.75" customHeight="1" thickBot="1">
      <c r="A19" s="346"/>
      <c r="B19" s="1356"/>
      <c r="C19" s="448"/>
      <c r="D19" s="331" t="s">
        <v>688</v>
      </c>
      <c r="E19" s="346"/>
      <c r="F19" s="346"/>
      <c r="G19" s="476"/>
      <c r="H19" s="476"/>
      <c r="I19" s="476"/>
      <c r="J19" s="476"/>
      <c r="K19" s="449"/>
      <c r="L19" s="346"/>
    </row>
    <row r="20" spans="1:12" ht="24" customHeight="1">
      <c r="A20" s="346"/>
      <c r="B20" s="1356"/>
      <c r="C20" s="448"/>
      <c r="D20" s="1050"/>
      <c r="E20" s="1051" t="s">
        <v>689</v>
      </c>
      <c r="F20" s="1052"/>
      <c r="G20" s="477"/>
      <c r="H20" s="1050"/>
      <c r="I20" s="1051" t="s">
        <v>690</v>
      </c>
      <c r="J20" s="1052"/>
      <c r="K20" s="449"/>
      <c r="L20" s="346"/>
    </row>
    <row r="21" spans="1:12" ht="24" customHeight="1">
      <c r="A21" s="346"/>
      <c r="B21" s="1356"/>
      <c r="C21" s="448"/>
      <c r="D21" s="478" t="s">
        <v>686</v>
      </c>
      <c r="E21" s="479"/>
      <c r="F21" s="471" t="s">
        <v>187</v>
      </c>
      <c r="G21" s="477"/>
      <c r="H21" s="478" t="s">
        <v>686</v>
      </c>
      <c r="I21" s="479"/>
      <c r="J21" s="471" t="s">
        <v>187</v>
      </c>
      <c r="K21" s="449"/>
      <c r="L21" s="346"/>
    </row>
    <row r="22" spans="1:12" ht="24" customHeight="1" thickBot="1">
      <c r="A22" s="346"/>
      <c r="B22" s="1356"/>
      <c r="C22" s="448"/>
      <c r="D22" s="480" t="s">
        <v>687</v>
      </c>
      <c r="E22" s="481"/>
      <c r="F22" s="475" t="s">
        <v>67</v>
      </c>
      <c r="G22" s="477"/>
      <c r="H22" s="480" t="s">
        <v>687</v>
      </c>
      <c r="I22" s="481"/>
      <c r="J22" s="475" t="s">
        <v>67</v>
      </c>
      <c r="K22" s="449"/>
      <c r="L22" s="346"/>
    </row>
    <row r="23" spans="1:12" ht="29.25" customHeight="1" thickBot="1">
      <c r="A23" s="346"/>
      <c r="B23" s="1356"/>
      <c r="C23" s="448"/>
      <c r="D23" s="331" t="s">
        <v>691</v>
      </c>
      <c r="E23" s="476"/>
      <c r="F23" s="476"/>
      <c r="G23" s="476"/>
      <c r="H23" s="476"/>
      <c r="I23" s="476"/>
      <c r="J23" s="476"/>
      <c r="K23" s="449"/>
      <c r="L23" s="346"/>
    </row>
    <row r="24" spans="1:12" ht="24" customHeight="1">
      <c r="A24" s="346"/>
      <c r="B24" s="1356"/>
      <c r="C24" s="448"/>
      <c r="D24" s="476"/>
      <c r="E24" s="476"/>
      <c r="F24" s="476"/>
      <c r="G24" s="476"/>
      <c r="H24" s="1050"/>
      <c r="I24" s="1051" t="s">
        <v>692</v>
      </c>
      <c r="J24" s="1052"/>
      <c r="K24" s="449"/>
      <c r="L24" s="346"/>
    </row>
    <row r="25" spans="1:12" ht="24" customHeight="1">
      <c r="A25" s="346"/>
      <c r="B25" s="1356"/>
      <c r="C25" s="448"/>
      <c r="D25" s="476"/>
      <c r="E25" s="476"/>
      <c r="F25" s="476"/>
      <c r="G25" s="476"/>
      <c r="H25" s="478" t="s">
        <v>686</v>
      </c>
      <c r="I25" s="1029">
        <f>I17+E21+I21</f>
        <v>0</v>
      </c>
      <c r="J25" s="471" t="s">
        <v>187</v>
      </c>
      <c r="K25" s="449"/>
      <c r="L25" s="346"/>
    </row>
    <row r="26" spans="1:12" ht="24" customHeight="1" thickBot="1">
      <c r="A26" s="346"/>
      <c r="B26" s="1356"/>
      <c r="C26" s="448"/>
      <c r="D26" s="482"/>
      <c r="E26" s="477"/>
      <c r="F26" s="482"/>
      <c r="G26" s="477"/>
      <c r="H26" s="480" t="s">
        <v>687</v>
      </c>
      <c r="I26" s="483">
        <f>I18+E22+I22</f>
        <v>0</v>
      </c>
      <c r="J26" s="475" t="s">
        <v>67</v>
      </c>
      <c r="K26" s="449"/>
      <c r="L26" s="346"/>
    </row>
    <row r="27" spans="1:12" ht="15.75" customHeight="1">
      <c r="A27" s="346"/>
      <c r="B27" s="1356"/>
      <c r="C27" s="448"/>
      <c r="D27" s="482"/>
      <c r="E27" s="477"/>
      <c r="F27" s="482"/>
      <c r="G27" s="477"/>
      <c r="H27" s="476"/>
      <c r="I27" s="476"/>
      <c r="J27" s="476"/>
      <c r="K27" s="449"/>
      <c r="L27" s="346"/>
    </row>
    <row r="28" spans="1:12" ht="29.25" customHeight="1" thickBot="1">
      <c r="A28" s="346"/>
      <c r="B28" s="1356"/>
      <c r="C28" s="484"/>
      <c r="D28" s="485" t="s">
        <v>693</v>
      </c>
      <c r="E28" s="486"/>
      <c r="F28" s="486"/>
      <c r="G28" s="486"/>
      <c r="H28" s="486"/>
      <c r="I28" s="486"/>
      <c r="J28" s="486"/>
      <c r="K28" s="487"/>
      <c r="L28" s="346"/>
    </row>
    <row r="29" spans="1:12" ht="29.25" customHeight="1">
      <c r="A29" s="346"/>
      <c r="B29" s="1356"/>
      <c r="C29" s="448"/>
      <c r="D29" s="488"/>
      <c r="E29" s="488"/>
      <c r="F29" s="1053"/>
      <c r="G29" s="1363" t="s">
        <v>694</v>
      </c>
      <c r="H29" s="1364"/>
      <c r="I29" s="1365" t="s">
        <v>48</v>
      </c>
      <c r="J29" s="1364"/>
      <c r="K29" s="449"/>
      <c r="L29" s="346"/>
    </row>
    <row r="30" spans="1:12" ht="29.25" customHeight="1">
      <c r="A30" s="346"/>
      <c r="B30" s="1356"/>
      <c r="C30" s="448"/>
      <c r="D30" s="489"/>
      <c r="E30" s="489"/>
      <c r="F30" s="490" t="s">
        <v>686</v>
      </c>
      <c r="G30" s="491"/>
      <c r="H30" s="1028" t="s">
        <v>187</v>
      </c>
      <c r="I30" s="470">
        <f>G30</f>
        <v>0</v>
      </c>
      <c r="J30" s="471" t="s">
        <v>187</v>
      </c>
      <c r="K30" s="449"/>
      <c r="L30" s="346"/>
    </row>
    <row r="31" spans="1:12" ht="29.25" customHeight="1" thickBot="1">
      <c r="A31" s="346"/>
      <c r="B31" s="1356"/>
      <c r="C31" s="448"/>
      <c r="D31" s="492"/>
      <c r="E31" s="492"/>
      <c r="F31" s="493" t="s">
        <v>687</v>
      </c>
      <c r="G31" s="494"/>
      <c r="H31" s="495" t="s">
        <v>67</v>
      </c>
      <c r="I31" s="474">
        <f>G31</f>
        <v>0</v>
      </c>
      <c r="J31" s="475" t="s">
        <v>67</v>
      </c>
      <c r="K31" s="449"/>
      <c r="L31" s="346"/>
    </row>
    <row r="32" spans="1:12" ht="29.25" customHeight="1">
      <c r="A32" s="346"/>
      <c r="B32" s="1356"/>
      <c r="C32" s="1054"/>
      <c r="D32" s="1055"/>
      <c r="E32" s="1056" t="s">
        <v>1298</v>
      </c>
      <c r="F32" s="1057"/>
      <c r="G32" s="1057"/>
      <c r="H32" s="1057"/>
      <c r="I32" s="1057"/>
      <c r="J32" s="1057"/>
      <c r="K32" s="1058"/>
      <c r="L32" s="346"/>
    </row>
    <row r="33" spans="1:12" ht="29.25" customHeight="1">
      <c r="A33" s="346"/>
      <c r="B33" s="1356"/>
      <c r="C33" s="448"/>
      <c r="D33" s="1366" t="s">
        <v>695</v>
      </c>
      <c r="E33" s="1367"/>
      <c r="F33" s="1367"/>
      <c r="G33" s="1367"/>
      <c r="H33" s="1368"/>
      <c r="I33" s="1369" t="str">
        <f>IF(I26&lt;=I31,"可","不可")</f>
        <v>可</v>
      </c>
      <c r="J33" s="1370"/>
      <c r="K33" s="449"/>
      <c r="L33" s="346"/>
    </row>
    <row r="34" spans="1:12">
      <c r="A34" s="346"/>
      <c r="B34" s="1357"/>
      <c r="C34" s="453"/>
      <c r="D34" s="454"/>
      <c r="E34" s="454"/>
      <c r="F34" s="454"/>
      <c r="G34" s="454"/>
      <c r="H34" s="454"/>
      <c r="I34" s="454"/>
      <c r="J34" s="454"/>
      <c r="K34" s="455"/>
      <c r="L34" s="346"/>
    </row>
    <row r="35" spans="1:12">
      <c r="A35" s="346"/>
      <c r="B35" s="456"/>
      <c r="C35" s="456"/>
      <c r="D35" s="456"/>
      <c r="E35" s="456"/>
      <c r="F35" s="456"/>
      <c r="G35" s="456"/>
      <c r="H35" s="456"/>
      <c r="I35" s="456"/>
      <c r="J35" s="456"/>
      <c r="K35" s="456"/>
      <c r="L35" s="346"/>
    </row>
    <row r="36" spans="1:12" ht="17.25" customHeight="1">
      <c r="A36" s="346"/>
      <c r="B36" s="1359" t="s">
        <v>696</v>
      </c>
      <c r="C36" s="1359"/>
      <c r="D36" s="1359"/>
      <c r="E36" s="1359"/>
      <c r="F36" s="1359"/>
      <c r="G36" s="1359"/>
      <c r="H36" s="1359"/>
      <c r="I36" s="1359"/>
      <c r="J36" s="1359"/>
      <c r="K36" s="1359"/>
      <c r="L36" s="346"/>
    </row>
    <row r="37" spans="1:12" ht="17.25" customHeight="1">
      <c r="A37" s="346"/>
      <c r="B37" s="1359"/>
      <c r="C37" s="1359"/>
      <c r="D37" s="1359"/>
      <c r="E37" s="1359"/>
      <c r="F37" s="1359"/>
      <c r="G37" s="1359"/>
      <c r="H37" s="1359"/>
      <c r="I37" s="1359"/>
      <c r="J37" s="1359"/>
      <c r="K37" s="1359"/>
      <c r="L37" s="346"/>
    </row>
    <row r="38" spans="1:12" ht="17.25" customHeight="1">
      <c r="A38" s="346"/>
      <c r="B38" s="1359"/>
      <c r="C38" s="1359"/>
      <c r="D38" s="1359"/>
      <c r="E38" s="1359"/>
      <c r="F38" s="1359"/>
      <c r="G38" s="1359"/>
      <c r="H38" s="1359"/>
      <c r="I38" s="1359"/>
      <c r="J38" s="1359"/>
      <c r="K38" s="1359"/>
      <c r="L38" s="346"/>
    </row>
    <row r="39" spans="1:12" ht="17.25" customHeight="1">
      <c r="A39" s="346"/>
      <c r="B39" s="1359"/>
      <c r="C39" s="1359"/>
      <c r="D39" s="1359"/>
      <c r="E39" s="1359"/>
      <c r="F39" s="1359"/>
      <c r="G39" s="1359"/>
      <c r="H39" s="1359"/>
      <c r="I39" s="1359"/>
      <c r="J39" s="1359"/>
      <c r="K39" s="1359"/>
      <c r="L39" s="346"/>
    </row>
    <row r="40" spans="1:12" ht="17.25" customHeight="1">
      <c r="A40" s="346"/>
      <c r="B40" s="1359"/>
      <c r="C40" s="1359"/>
      <c r="D40" s="1359"/>
      <c r="E40" s="1359"/>
      <c r="F40" s="1359"/>
      <c r="G40" s="1359"/>
      <c r="H40" s="1359"/>
      <c r="I40" s="1359"/>
      <c r="J40" s="1359"/>
      <c r="K40" s="1359"/>
      <c r="L40" s="346"/>
    </row>
    <row r="41" spans="1:12" ht="17.25" customHeight="1">
      <c r="A41" s="346"/>
      <c r="B41" s="496"/>
      <c r="C41" s="496"/>
      <c r="D41" s="496"/>
      <c r="E41" s="496"/>
      <c r="F41" s="496"/>
      <c r="G41" s="496"/>
      <c r="H41" s="496"/>
      <c r="I41" s="496"/>
      <c r="J41" s="496"/>
      <c r="K41" s="496"/>
      <c r="L41" s="346"/>
    </row>
    <row r="45" spans="1:12">
      <c r="B45" s="497"/>
    </row>
    <row r="46" spans="1:12">
      <c r="B46" s="319"/>
    </row>
    <row r="47" spans="1:12">
      <c r="B47" s="319"/>
    </row>
    <row r="48" spans="1:12">
      <c r="B48" s="319"/>
    </row>
    <row r="49" spans="2:2">
      <c r="B49" s="319"/>
    </row>
    <row r="50" spans="2:2">
      <c r="B50" s="319"/>
    </row>
  </sheetData>
  <mergeCells count="15">
    <mergeCell ref="B36:K40"/>
    <mergeCell ref="C13:K13"/>
    <mergeCell ref="B14:B34"/>
    <mergeCell ref="E16:F16"/>
    <mergeCell ref="G29:H29"/>
    <mergeCell ref="I29:J29"/>
    <mergeCell ref="D33:H33"/>
    <mergeCell ref="I33:J33"/>
    <mergeCell ref="B10:B12"/>
    <mergeCell ref="D11:E11"/>
    <mergeCell ref="I2:K2"/>
    <mergeCell ref="A4:K4"/>
    <mergeCell ref="C7:K7"/>
    <mergeCell ref="C8:K8"/>
    <mergeCell ref="C9:K9"/>
  </mergeCells>
  <phoneticPr fontId="4"/>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199F1-29AE-47D3-87E1-49B3B5CE0DF7}">
  <sheetPr>
    <pageSetUpPr fitToPage="1"/>
  </sheetPr>
  <dimension ref="A1:DH88"/>
  <sheetViews>
    <sheetView view="pageBreakPreview" zoomScale="80" zoomScaleNormal="100" zoomScaleSheetLayoutView="80" workbookViewId="0">
      <selection activeCell="X4" sqref="X4"/>
    </sheetView>
  </sheetViews>
  <sheetFormatPr defaultColWidth="9" defaultRowHeight="21" customHeight="1"/>
  <cols>
    <col min="1" max="1" width="3.7265625" style="257" customWidth="1"/>
    <col min="2" max="2" width="3" style="257" customWidth="1"/>
    <col min="3" max="3" width="5.36328125" style="257" customWidth="1"/>
    <col min="4" max="7" width="3.453125" style="498" customWidth="1"/>
    <col min="8" max="64" width="3.453125" style="257" customWidth="1"/>
    <col min="65" max="65" width="3.36328125" style="257" customWidth="1"/>
    <col min="66" max="68" width="3.26953125" style="257" customWidth="1"/>
    <col min="69" max="76" width="3.36328125" style="257" customWidth="1"/>
    <col min="77" max="78" width="7.6328125" style="257" customWidth="1"/>
    <col min="79" max="80" width="2.6328125" style="257" customWidth="1"/>
    <col min="81" max="16384" width="9" style="257"/>
  </cols>
  <sheetData>
    <row r="1" spans="1:112" ht="32.5" customHeight="1">
      <c r="A1" s="257" t="s">
        <v>1365</v>
      </c>
      <c r="B1" s="498"/>
      <c r="C1" s="498"/>
      <c r="G1" s="257"/>
      <c r="W1" s="1175" t="s">
        <v>13</v>
      </c>
      <c r="AK1" s="1059"/>
      <c r="AO1" s="1060"/>
      <c r="AZ1" s="1060"/>
      <c r="BA1" s="1060"/>
      <c r="BB1" s="1060"/>
      <c r="BC1" s="1060"/>
      <c r="BD1" s="1060"/>
      <c r="BE1" s="1060"/>
      <c r="BF1" s="1060"/>
      <c r="BG1" s="1060"/>
      <c r="BH1" s="1060"/>
      <c r="BI1" s="1060"/>
      <c r="BJ1" s="1060"/>
      <c r="BK1" s="1060"/>
      <c r="BL1" s="1060"/>
      <c r="BM1" s="1060"/>
      <c r="BN1" s="1060"/>
      <c r="BO1" s="1060"/>
      <c r="BP1" s="1060"/>
      <c r="BQ1" s="1060"/>
      <c r="BR1" s="1060"/>
      <c r="BS1" s="1059"/>
      <c r="BT1" s="1059"/>
      <c r="BU1" s="1059"/>
      <c r="BV1" s="1059"/>
      <c r="BW1" s="1059"/>
      <c r="BX1" s="1059"/>
      <c r="BY1" s="1059"/>
      <c r="BZ1" s="1059"/>
      <c r="CA1" s="1059"/>
      <c r="CB1" s="1059"/>
      <c r="CC1" s="1059"/>
      <c r="CD1" s="1059"/>
      <c r="CE1" s="1059"/>
    </row>
    <row r="2" spans="1:112" ht="21" customHeight="1">
      <c r="B2" s="498"/>
      <c r="C2" s="498"/>
      <c r="G2" s="257"/>
      <c r="Y2" s="257">
        <v>-1</v>
      </c>
      <c r="AO2" s="1371" t="s">
        <v>697</v>
      </c>
      <c r="AP2" s="1371"/>
      <c r="AQ2" s="1371"/>
      <c r="AR2" s="1371"/>
      <c r="AS2" s="1371"/>
      <c r="AT2" s="1371"/>
      <c r="AU2" s="1371"/>
      <c r="AV2" s="1371"/>
      <c r="AW2" s="1372"/>
      <c r="AX2" s="1373"/>
      <c r="AY2" s="1373"/>
      <c r="AZ2" s="1373"/>
      <c r="BA2" s="1373"/>
      <c r="BB2" s="1373"/>
      <c r="BC2" s="1373"/>
      <c r="BD2" s="1373"/>
      <c r="BE2" s="1373"/>
      <c r="BF2" s="1373"/>
      <c r="BG2" s="1373"/>
      <c r="BH2" s="1373"/>
      <c r="BI2" s="1373"/>
      <c r="BJ2" s="1373"/>
      <c r="BK2" s="1373"/>
      <c r="BL2" s="1373"/>
      <c r="BM2" s="1373"/>
      <c r="BN2" s="1373"/>
      <c r="BO2" s="1373"/>
      <c r="BP2" s="1373"/>
      <c r="BQ2" s="1373"/>
      <c r="BR2" s="1374"/>
      <c r="BS2" s="1061"/>
      <c r="BT2" s="1061"/>
      <c r="BU2" s="1061"/>
      <c r="BV2" s="1061"/>
      <c r="BW2" s="1061"/>
      <c r="BX2" s="1061"/>
      <c r="BY2" s="1061"/>
      <c r="CA2" s="1061"/>
      <c r="CB2" s="1061"/>
      <c r="CC2" s="1061"/>
      <c r="CD2" s="1061"/>
      <c r="CE2" s="1061"/>
    </row>
    <row r="3" spans="1:112" ht="21" customHeight="1">
      <c r="B3" s="498"/>
      <c r="C3" s="498"/>
      <c r="G3" s="257"/>
      <c r="AO3" s="1371" t="s">
        <v>698</v>
      </c>
      <c r="AP3" s="1371"/>
      <c r="AQ3" s="1371"/>
      <c r="AR3" s="1371"/>
      <c r="AS3" s="1371"/>
      <c r="AT3" s="1371"/>
      <c r="AU3" s="1371"/>
      <c r="AV3" s="1371"/>
      <c r="AW3" s="1375"/>
      <c r="AX3" s="1375"/>
      <c r="AY3" s="1375"/>
      <c r="AZ3" s="1375"/>
      <c r="BA3" s="1375"/>
      <c r="BB3" s="1375"/>
      <c r="BC3" s="1375"/>
      <c r="BD3" s="1375"/>
      <c r="BE3" s="1375"/>
      <c r="BF3" s="1375"/>
      <c r="BG3" s="1375"/>
      <c r="BH3" s="1375"/>
      <c r="BI3" s="1375"/>
      <c r="BJ3" s="1375"/>
      <c r="BK3" s="1376" t="s">
        <v>471</v>
      </c>
      <c r="BL3" s="1377"/>
      <c r="BM3" s="1377"/>
      <c r="BN3" s="1378"/>
      <c r="BO3" s="1379"/>
      <c r="BP3" s="1380"/>
      <c r="BQ3" s="1380"/>
      <c r="BR3" s="1381"/>
      <c r="BS3" s="1061"/>
      <c r="BT3" s="1061"/>
      <c r="BU3" s="1061"/>
      <c r="BV3" s="1061"/>
      <c r="BW3" s="1061"/>
      <c r="BX3" s="1061"/>
      <c r="BY3" s="1061"/>
      <c r="CA3" s="1061"/>
      <c r="CB3" s="1061"/>
      <c r="CC3" s="1061"/>
      <c r="CD3" s="1061"/>
      <c r="CE3" s="1061"/>
    </row>
    <row r="4" spans="1:112" ht="21" customHeight="1">
      <c r="B4" s="498"/>
      <c r="C4" s="500"/>
      <c r="D4" s="1399" t="s">
        <v>699</v>
      </c>
      <c r="E4" s="1399"/>
      <c r="F4" s="1399"/>
      <c r="G4" s="1399"/>
      <c r="H4" s="1399"/>
      <c r="I4" s="1399"/>
      <c r="J4" s="1399"/>
      <c r="K4" s="501"/>
      <c r="L4" s="501"/>
      <c r="M4" s="502"/>
      <c r="N4" s="502"/>
      <c r="O4" s="502"/>
      <c r="P4" s="502"/>
      <c r="Q4" s="502"/>
      <c r="R4" s="502"/>
      <c r="S4" s="502"/>
      <c r="T4" s="502"/>
      <c r="U4" s="503"/>
      <c r="V4" s="504"/>
      <c r="W4" s="505"/>
      <c r="X4" s="506"/>
      <c r="Y4" s="506"/>
      <c r="Z4" s="507" t="s">
        <v>131</v>
      </c>
      <c r="AA4" s="508"/>
      <c r="CA4" s="1383"/>
      <c r="CB4" s="1383"/>
      <c r="CC4" s="1383"/>
      <c r="CD4" s="1383"/>
      <c r="CE4" s="1383"/>
      <c r="CF4" s="1383"/>
      <c r="CG4" s="1383"/>
      <c r="CH4" s="1400"/>
      <c r="CI4" s="1400"/>
      <c r="CJ4" s="1400"/>
      <c r="CK4" s="1400"/>
      <c r="CL4" s="1383"/>
      <c r="CM4" s="1383"/>
      <c r="CN4" s="1383"/>
      <c r="CO4" s="1383"/>
      <c r="CP4" s="1383"/>
      <c r="CQ4" s="1383"/>
      <c r="CR4" s="1383"/>
      <c r="CS4" s="1383"/>
      <c r="CT4" s="1383"/>
      <c r="CU4" s="1383"/>
      <c r="CV4" s="1383"/>
      <c r="CW4" s="1383"/>
      <c r="CX4" s="1383"/>
      <c r="CY4" s="1383"/>
      <c r="CZ4" s="1383"/>
      <c r="DA4" s="1383"/>
      <c r="DB4" s="1383"/>
      <c r="DC4" s="1383"/>
      <c r="DD4" s="1383"/>
      <c r="DE4" s="1383"/>
      <c r="DF4" s="1383"/>
      <c r="DG4" s="1383"/>
      <c r="DH4" s="1383"/>
    </row>
    <row r="5" spans="1:112" ht="27.75" customHeight="1">
      <c r="B5" s="498"/>
      <c r="C5" s="500"/>
      <c r="D5" s="1384"/>
      <c r="E5" s="1384"/>
      <c r="F5" s="1384"/>
      <c r="G5" s="1385" t="s">
        <v>700</v>
      </c>
      <c r="H5" s="1385"/>
      <c r="I5" s="1385"/>
      <c r="J5" s="1385"/>
      <c r="K5" s="1385"/>
      <c r="L5" s="1385"/>
      <c r="M5" s="1385"/>
      <c r="N5" s="1385"/>
      <c r="O5" s="1385"/>
      <c r="P5" s="1385"/>
      <c r="Q5" s="1385"/>
      <c r="R5" s="1385"/>
      <c r="S5" s="1385"/>
      <c r="T5" s="1386"/>
      <c r="U5" s="503"/>
      <c r="V5" s="503"/>
      <c r="W5" s="505"/>
      <c r="X5" s="506"/>
      <c r="Y5" s="506"/>
      <c r="Z5" s="1398"/>
      <c r="AA5" s="1385"/>
      <c r="AB5" s="1385"/>
      <c r="AC5" s="1385"/>
      <c r="AD5" s="1385"/>
      <c r="AE5" s="1385"/>
      <c r="AF5" s="1386"/>
      <c r="AG5" s="1395" t="s">
        <v>701</v>
      </c>
      <c r="AH5" s="1396"/>
      <c r="AI5" s="1396"/>
      <c r="AJ5" s="1397"/>
      <c r="AK5" s="1398" t="s">
        <v>702</v>
      </c>
      <c r="AL5" s="1385"/>
      <c r="AM5" s="1385"/>
      <c r="AN5" s="1386"/>
      <c r="AO5" s="1398" t="s">
        <v>703</v>
      </c>
      <c r="AP5" s="1385"/>
      <c r="AQ5" s="1385"/>
      <c r="AR5" s="1386"/>
      <c r="AS5" s="1398" t="s">
        <v>704</v>
      </c>
      <c r="AT5" s="1385"/>
      <c r="AU5" s="1385"/>
      <c r="AV5" s="1386"/>
      <c r="AW5" s="1398" t="s">
        <v>705</v>
      </c>
      <c r="AX5" s="1385"/>
      <c r="AY5" s="1385"/>
      <c r="AZ5" s="1386"/>
      <c r="BA5" s="1398" t="s">
        <v>706</v>
      </c>
      <c r="BB5" s="1385"/>
      <c r="BC5" s="1385"/>
      <c r="BD5" s="1386"/>
      <c r="BE5" s="1398" t="s">
        <v>707</v>
      </c>
      <c r="BF5" s="1385"/>
      <c r="BG5" s="1386"/>
      <c r="BK5" s="1038"/>
      <c r="BL5" s="1038"/>
      <c r="BM5" s="1038"/>
      <c r="BN5" s="1038"/>
      <c r="BO5" s="1047"/>
      <c r="BP5" s="1040"/>
      <c r="BQ5" s="509"/>
      <c r="BR5" s="509"/>
      <c r="BS5" s="509"/>
      <c r="CA5" s="1400"/>
      <c r="CB5" s="1400"/>
      <c r="CC5" s="1400"/>
      <c r="CD5" s="1400"/>
      <c r="CE5" s="1400"/>
      <c r="CF5" s="1400"/>
      <c r="CG5" s="1400"/>
      <c r="CH5" s="1393"/>
      <c r="CI5" s="1393"/>
      <c r="CJ5" s="1393"/>
      <c r="CK5" s="1393"/>
      <c r="CL5" s="1393"/>
      <c r="CM5" s="1393"/>
      <c r="CN5" s="1393"/>
      <c r="CO5" s="1393"/>
      <c r="CP5" s="1393"/>
      <c r="CQ5" s="1393"/>
      <c r="CR5" s="1393"/>
      <c r="CS5" s="1393"/>
      <c r="CT5" s="1393"/>
      <c r="CU5" s="1393"/>
      <c r="CV5" s="1393"/>
      <c r="CW5" s="1393"/>
      <c r="CX5" s="1393"/>
      <c r="CY5" s="1393"/>
      <c r="CZ5" s="1393"/>
      <c r="DA5" s="1393"/>
      <c r="DB5" s="1393"/>
      <c r="DC5" s="1393"/>
      <c r="DD5" s="1393"/>
      <c r="DE5" s="1393"/>
      <c r="DF5" s="1401"/>
      <c r="DG5" s="1401"/>
      <c r="DH5" s="1401"/>
    </row>
    <row r="6" spans="1:112" ht="21" customHeight="1">
      <c r="B6" s="498"/>
      <c r="C6" s="500"/>
      <c r="D6" s="1384"/>
      <c r="E6" s="1384"/>
      <c r="F6" s="1384"/>
      <c r="G6" s="1385" t="s">
        <v>708</v>
      </c>
      <c r="H6" s="1385"/>
      <c r="I6" s="1385"/>
      <c r="J6" s="1385"/>
      <c r="K6" s="1385"/>
      <c r="L6" s="1385"/>
      <c r="M6" s="1385"/>
      <c r="N6" s="1385"/>
      <c r="O6" s="1385"/>
      <c r="P6" s="1385"/>
      <c r="Q6" s="1385"/>
      <c r="R6" s="1385"/>
      <c r="S6" s="1385"/>
      <c r="T6" s="1386"/>
      <c r="U6" s="503"/>
      <c r="V6" s="503"/>
      <c r="W6" s="505"/>
      <c r="X6" s="506"/>
      <c r="Y6" s="506"/>
      <c r="Z6" s="1387" t="s">
        <v>709</v>
      </c>
      <c r="AA6" s="1388"/>
      <c r="AB6" s="1388"/>
      <c r="AC6" s="1388"/>
      <c r="AD6" s="1388"/>
      <c r="AE6" s="1388"/>
      <c r="AF6" s="1389"/>
      <c r="AG6" s="1390"/>
      <c r="AH6" s="1391"/>
      <c r="AI6" s="1391"/>
      <c r="AJ6" s="1392"/>
      <c r="AK6" s="1390"/>
      <c r="AL6" s="1391"/>
      <c r="AM6" s="1391"/>
      <c r="AN6" s="1392"/>
      <c r="AO6" s="1390"/>
      <c r="AP6" s="1391"/>
      <c r="AQ6" s="1391"/>
      <c r="AR6" s="1392"/>
      <c r="AS6" s="1390"/>
      <c r="AT6" s="1391"/>
      <c r="AU6" s="1391"/>
      <c r="AV6" s="1392"/>
      <c r="AW6" s="1390"/>
      <c r="AX6" s="1391"/>
      <c r="AY6" s="1391"/>
      <c r="AZ6" s="1392"/>
      <c r="BA6" s="1390"/>
      <c r="BB6" s="1391"/>
      <c r="BC6" s="1391"/>
      <c r="BD6" s="1392"/>
      <c r="BE6" s="1405">
        <f>SUM(AG6:BD6)</f>
        <v>0</v>
      </c>
      <c r="BF6" s="1406"/>
      <c r="BG6" s="1407"/>
      <c r="BL6" s="510"/>
      <c r="BM6" s="510"/>
      <c r="BN6" s="510"/>
      <c r="BW6" s="511"/>
      <c r="CC6" s="510"/>
      <c r="CD6" s="510"/>
      <c r="CE6" s="510"/>
      <c r="CL6" s="1394"/>
      <c r="CM6" s="1394"/>
      <c r="CN6" s="1394"/>
      <c r="CO6" s="1394"/>
      <c r="CP6" s="1394"/>
      <c r="CQ6" s="1394"/>
      <c r="CR6" s="1394"/>
      <c r="CS6" s="1394"/>
      <c r="CT6" s="1393"/>
      <c r="CU6" s="1393"/>
      <c r="CV6" s="1393"/>
      <c r="CW6" s="1393"/>
      <c r="CX6" s="1393"/>
      <c r="CY6" s="1393"/>
      <c r="CZ6" s="1393"/>
      <c r="DA6" s="1393"/>
      <c r="DB6" s="1393"/>
      <c r="DC6" s="1393"/>
      <c r="DD6" s="1393"/>
      <c r="DE6" s="1393"/>
      <c r="DF6" s="1401"/>
      <c r="DG6" s="1401"/>
      <c r="DH6" s="1401"/>
    </row>
    <row r="7" spans="1:112" ht="21" customHeight="1">
      <c r="B7" s="498"/>
      <c r="C7" s="500"/>
      <c r="D7" s="1384"/>
      <c r="E7" s="1384"/>
      <c r="F7" s="1384"/>
      <c r="G7" s="1385" t="s">
        <v>710</v>
      </c>
      <c r="H7" s="1385"/>
      <c r="I7" s="1385"/>
      <c r="J7" s="1385"/>
      <c r="K7" s="1385"/>
      <c r="L7" s="1385"/>
      <c r="M7" s="1385"/>
      <c r="N7" s="1385"/>
      <c r="O7" s="1385"/>
      <c r="P7" s="1385"/>
      <c r="Q7" s="1385"/>
      <c r="R7" s="1385"/>
      <c r="S7" s="1385"/>
      <c r="T7" s="1386"/>
      <c r="U7" s="512"/>
      <c r="V7" s="503"/>
      <c r="W7" s="505"/>
      <c r="X7" s="506"/>
      <c r="Y7" s="506"/>
      <c r="Z7" s="513" t="s">
        <v>93</v>
      </c>
      <c r="AA7" s="1395" t="s">
        <v>711</v>
      </c>
      <c r="AB7" s="1396"/>
      <c r="AC7" s="1396"/>
      <c r="AD7" s="1396"/>
      <c r="AE7" s="1396"/>
      <c r="AF7" s="1397"/>
      <c r="AG7" s="1402"/>
      <c r="AH7" s="1403"/>
      <c r="AI7" s="1403"/>
      <c r="AJ7" s="1404"/>
      <c r="AK7" s="1402"/>
      <c r="AL7" s="1403"/>
      <c r="AM7" s="1403"/>
      <c r="AN7" s="1404"/>
      <c r="AO7" s="1402"/>
      <c r="AP7" s="1403"/>
      <c r="AQ7" s="1403"/>
      <c r="AR7" s="1404"/>
      <c r="AS7" s="1390"/>
      <c r="AT7" s="1391"/>
      <c r="AU7" s="1391"/>
      <c r="AV7" s="1392"/>
      <c r="AW7" s="1390"/>
      <c r="AX7" s="1391"/>
      <c r="AY7" s="1391"/>
      <c r="AZ7" s="1392"/>
      <c r="BA7" s="1390"/>
      <c r="BB7" s="1391"/>
      <c r="BC7" s="1391"/>
      <c r="BD7" s="1392"/>
      <c r="BE7" s="1405">
        <f>SUM(AG7:BD7)</f>
        <v>0</v>
      </c>
      <c r="BF7" s="1406"/>
      <c r="BG7" s="1407"/>
      <c r="CB7" s="1383"/>
      <c r="CC7" s="1383"/>
      <c r="CD7" s="1383"/>
      <c r="CE7" s="1383"/>
      <c r="CF7" s="1383"/>
      <c r="CG7" s="1383"/>
      <c r="CH7" s="1383"/>
      <c r="CI7" s="1408"/>
      <c r="CJ7" s="1408"/>
      <c r="CK7" s="1408"/>
      <c r="CL7" s="1393"/>
      <c r="CM7" s="1393"/>
      <c r="CN7" s="1393"/>
      <c r="CO7" s="1393"/>
      <c r="CP7" s="1393"/>
      <c r="CQ7" s="1393"/>
      <c r="CR7" s="1393"/>
      <c r="CS7" s="1393"/>
      <c r="CT7" s="1393"/>
      <c r="CU7" s="1393"/>
      <c r="CV7" s="1393"/>
      <c r="CW7" s="1393"/>
      <c r="CX7" s="1393"/>
      <c r="CY7" s="1393"/>
      <c r="CZ7" s="1393"/>
      <c r="DA7" s="1393"/>
      <c r="DB7" s="1393"/>
      <c r="DC7" s="1393"/>
      <c r="DD7" s="1393"/>
      <c r="DE7" s="1393"/>
      <c r="DF7" s="1401"/>
      <c r="DG7" s="1401"/>
      <c r="DH7" s="1401"/>
    </row>
    <row r="8" spans="1:112" ht="21" customHeight="1">
      <c r="B8" s="506"/>
      <c r="C8" s="514"/>
      <c r="D8" s="502"/>
      <c r="E8" s="502"/>
      <c r="F8" s="502"/>
      <c r="G8" s="502"/>
      <c r="H8" s="502"/>
      <c r="I8" s="502"/>
      <c r="J8" s="502"/>
      <c r="K8" s="502"/>
      <c r="L8" s="515" t="str">
        <f>IF(COUNTIF(D5:F7,"○")&gt;1,"いずれか１つを選択してください。","")</f>
        <v/>
      </c>
      <c r="M8" s="502"/>
      <c r="N8" s="502"/>
      <c r="O8" s="502"/>
      <c r="P8" s="502"/>
      <c r="Q8" s="502"/>
      <c r="R8" s="502"/>
      <c r="S8" s="502"/>
      <c r="T8" s="502"/>
      <c r="U8" s="516"/>
      <c r="V8" s="516"/>
      <c r="W8" s="505"/>
      <c r="X8" s="506"/>
      <c r="Y8" s="506"/>
      <c r="Z8" s="1395" t="s">
        <v>712</v>
      </c>
      <c r="AA8" s="1396"/>
      <c r="AB8" s="1396"/>
      <c r="AC8" s="1396"/>
      <c r="AD8" s="1396"/>
      <c r="AE8" s="1396"/>
      <c r="AF8" s="1397"/>
      <c r="AG8" s="1390"/>
      <c r="AH8" s="1391"/>
      <c r="AI8" s="1391"/>
      <c r="AJ8" s="1392"/>
      <c r="AK8" s="1390"/>
      <c r="AL8" s="1391"/>
      <c r="AM8" s="1391"/>
      <c r="AN8" s="1392"/>
      <c r="AO8" s="1390"/>
      <c r="AP8" s="1391"/>
      <c r="AQ8" s="1391"/>
      <c r="AR8" s="1392"/>
      <c r="AS8" s="1390"/>
      <c r="AT8" s="1391"/>
      <c r="AU8" s="1391"/>
      <c r="AV8" s="1392"/>
      <c r="AW8" s="1390"/>
      <c r="AX8" s="1391"/>
      <c r="AY8" s="1391"/>
      <c r="AZ8" s="1392"/>
      <c r="BA8" s="1390"/>
      <c r="BB8" s="1391"/>
      <c r="BC8" s="1391"/>
      <c r="BD8" s="1392"/>
      <c r="BE8" s="1405">
        <f>SUM(AG8:BD8)</f>
        <v>0</v>
      </c>
      <c r="BF8" s="1406"/>
      <c r="BG8" s="1407"/>
      <c r="BU8" s="511"/>
      <c r="BW8" s="1412"/>
      <c r="BX8" s="1412"/>
      <c r="BY8" s="1412"/>
      <c r="BZ8" s="1412"/>
      <c r="CA8" s="1412"/>
      <c r="CB8" s="1411"/>
      <c r="CC8" s="1411"/>
      <c r="CD8" s="1411"/>
      <c r="CE8" s="1411"/>
      <c r="CF8" s="1411"/>
      <c r="CG8" s="1411"/>
      <c r="CH8" s="1411"/>
      <c r="CI8" s="1408"/>
      <c r="CJ8" s="1408"/>
      <c r="CK8" s="1408"/>
      <c r="CL8" s="1401"/>
      <c r="CM8" s="1401"/>
      <c r="CN8" s="1401"/>
      <c r="CO8" s="1401"/>
      <c r="CP8" s="1401"/>
      <c r="CQ8" s="1401"/>
      <c r="CR8" s="1401"/>
      <c r="CS8" s="1401"/>
      <c r="CT8" s="1401"/>
      <c r="CU8" s="1401"/>
      <c r="CV8" s="1401"/>
      <c r="CW8" s="1401"/>
      <c r="CX8" s="1401"/>
      <c r="CY8" s="1401"/>
      <c r="CZ8" s="1401"/>
      <c r="DA8" s="1401"/>
      <c r="DB8" s="1401"/>
      <c r="DC8" s="1401"/>
      <c r="DD8" s="1401"/>
      <c r="DE8" s="1401"/>
      <c r="DF8" s="1401"/>
      <c r="DG8" s="1401"/>
      <c r="DH8" s="1401"/>
    </row>
    <row r="9" spans="1:112" ht="21" customHeight="1">
      <c r="B9" s="506"/>
      <c r="C9" s="514"/>
      <c r="D9" s="502"/>
      <c r="E9" s="516"/>
      <c r="F9" s="503"/>
      <c r="G9" s="503"/>
      <c r="H9" s="503"/>
      <c r="I9" s="503"/>
      <c r="J9" s="503"/>
      <c r="K9" s="503"/>
      <c r="L9" s="503"/>
      <c r="M9" s="503"/>
      <c r="N9" s="503"/>
      <c r="O9" s="503"/>
      <c r="P9" s="503"/>
      <c r="Q9" s="503"/>
      <c r="R9" s="503"/>
      <c r="S9" s="503"/>
      <c r="T9" s="503"/>
      <c r="U9" s="503"/>
      <c r="V9" s="516"/>
      <c r="W9" s="505"/>
      <c r="X9" s="506"/>
      <c r="Y9" s="506"/>
      <c r="Z9" s="1395" t="s">
        <v>707</v>
      </c>
      <c r="AA9" s="1396"/>
      <c r="AB9" s="1396"/>
      <c r="AC9" s="1396"/>
      <c r="AD9" s="1396"/>
      <c r="AE9" s="1396"/>
      <c r="AF9" s="1397"/>
      <c r="AG9" s="1405">
        <f>AG6+AG8</f>
        <v>0</v>
      </c>
      <c r="AH9" s="1406"/>
      <c r="AI9" s="1406"/>
      <c r="AJ9" s="1407"/>
      <c r="AK9" s="1405">
        <f t="shared" ref="AK9" si="0">AK6+AK8</f>
        <v>0</v>
      </c>
      <c r="AL9" s="1406"/>
      <c r="AM9" s="1406"/>
      <c r="AN9" s="1407"/>
      <c r="AO9" s="1405">
        <f t="shared" ref="AO9" si="1">AO6+AO8</f>
        <v>0</v>
      </c>
      <c r="AP9" s="1406"/>
      <c r="AQ9" s="1406"/>
      <c r="AR9" s="1407"/>
      <c r="AS9" s="1405">
        <f>AS6+AS8</f>
        <v>0</v>
      </c>
      <c r="AT9" s="1406"/>
      <c r="AU9" s="1406"/>
      <c r="AV9" s="1407"/>
      <c r="AW9" s="1405">
        <f t="shared" ref="AW9" si="2">AW6+AW8</f>
        <v>0</v>
      </c>
      <c r="AX9" s="1406"/>
      <c r="AY9" s="1406"/>
      <c r="AZ9" s="1407"/>
      <c r="BA9" s="1405">
        <f t="shared" ref="BA9" si="3">BA6+BA8</f>
        <v>0</v>
      </c>
      <c r="BB9" s="1406"/>
      <c r="BC9" s="1406"/>
      <c r="BD9" s="1407"/>
      <c r="BE9" s="1405">
        <f>BE6+BE8</f>
        <v>0</v>
      </c>
      <c r="BF9" s="1406"/>
      <c r="BG9" s="1407"/>
      <c r="BW9" s="1383"/>
      <c r="BX9" s="1383"/>
      <c r="BY9" s="1383"/>
      <c r="BZ9" s="1383"/>
      <c r="CA9" s="1383"/>
      <c r="CB9" s="1409"/>
      <c r="CC9" s="1409"/>
      <c r="CD9" s="1409"/>
      <c r="CE9" s="1409"/>
      <c r="CF9" s="1410"/>
      <c r="CG9" s="1410"/>
      <c r="CH9" s="1410"/>
      <c r="CI9" s="1410"/>
      <c r="CJ9" s="1410"/>
      <c r="CK9" s="1410"/>
    </row>
    <row r="10" spans="1:112" ht="21" customHeight="1">
      <c r="B10" s="506"/>
      <c r="C10" s="514"/>
      <c r="D10" s="502"/>
      <c r="E10" s="516"/>
      <c r="F10" s="503"/>
      <c r="G10" s="503"/>
      <c r="H10" s="503"/>
      <c r="I10" s="503"/>
      <c r="J10" s="503"/>
      <c r="K10" s="503"/>
      <c r="L10" s="503"/>
      <c r="M10" s="503"/>
      <c r="N10" s="503"/>
      <c r="O10" s="503"/>
      <c r="P10" s="503"/>
      <c r="Q10" s="503"/>
      <c r="R10" s="503"/>
      <c r="S10" s="503"/>
      <c r="T10" s="503"/>
      <c r="U10" s="503"/>
      <c r="V10" s="516"/>
      <c r="W10" s="517"/>
      <c r="X10" s="506"/>
      <c r="Y10" s="506"/>
      <c r="Z10" s="506"/>
      <c r="AA10" s="506"/>
      <c r="BG10" s="1062" t="str">
        <f>IF(AND(BE9&lt;&gt;BO3,D12="○"),"「事業者名簿」の定員数と想定される利用者数が一致しません。","")</f>
        <v/>
      </c>
      <c r="BK10" s="1038"/>
      <c r="BL10" s="1038"/>
      <c r="BM10" s="1038"/>
      <c r="BN10" s="1038"/>
      <c r="BO10" s="1047"/>
      <c r="BP10" s="1040"/>
      <c r="BQ10" s="509"/>
      <c r="BR10" s="509"/>
      <c r="BS10" s="509"/>
      <c r="BW10" s="1383"/>
      <c r="BX10" s="1383"/>
      <c r="BY10" s="1383"/>
      <c r="BZ10" s="1383"/>
      <c r="CA10" s="1383"/>
      <c r="CB10" s="1409"/>
      <c r="CC10" s="1409"/>
      <c r="CD10" s="1409"/>
      <c r="CE10" s="1409"/>
      <c r="CF10" s="1410"/>
      <c r="CG10" s="1410"/>
      <c r="CH10" s="1410"/>
      <c r="CI10" s="1410"/>
      <c r="CJ10" s="1410"/>
      <c r="CK10" s="1410"/>
    </row>
    <row r="11" spans="1:112" ht="21" customHeight="1">
      <c r="B11" s="506"/>
      <c r="C11" s="514"/>
      <c r="D11" s="1063" t="s">
        <v>713</v>
      </c>
      <c r="E11" s="1064"/>
      <c r="F11" s="1064"/>
      <c r="G11" s="1064"/>
      <c r="H11" s="1064"/>
      <c r="I11" s="1064"/>
      <c r="J11" s="503"/>
      <c r="K11" s="503"/>
      <c r="L11" s="503"/>
      <c r="M11" s="503"/>
      <c r="N11" s="503"/>
      <c r="O11" s="503"/>
      <c r="P11" s="503"/>
      <c r="Q11" s="503"/>
      <c r="R11" s="503"/>
      <c r="S11" s="503"/>
      <c r="T11" s="503"/>
      <c r="U11" s="503"/>
      <c r="V11" s="516"/>
      <c r="W11" s="518"/>
      <c r="Z11" s="511" t="s">
        <v>714</v>
      </c>
      <c r="AP11" s="511" t="s">
        <v>715</v>
      </c>
      <c r="AQ11" s="511"/>
      <c r="AW11" s="510"/>
      <c r="AX11" s="510"/>
      <c r="AY11" s="510"/>
      <c r="BG11" s="519"/>
      <c r="BH11" s="511" t="s">
        <v>716</v>
      </c>
      <c r="BN11" s="510"/>
      <c r="BO11" s="510"/>
      <c r="BP11" s="510"/>
      <c r="BW11" s="506"/>
      <c r="BX11" s="506"/>
      <c r="BY11" s="506"/>
      <c r="BZ11" s="506"/>
      <c r="CA11" s="506"/>
      <c r="CB11" s="1409"/>
      <c r="CC11" s="1409"/>
      <c r="CD11" s="1409"/>
      <c r="CE11" s="1409"/>
      <c r="CF11" s="1410"/>
      <c r="CG11" s="1410"/>
      <c r="CH11" s="1410"/>
      <c r="CI11" s="1410"/>
      <c r="CJ11" s="1410"/>
      <c r="CK11" s="1410"/>
    </row>
    <row r="12" spans="1:112" ht="21" customHeight="1">
      <c r="B12" s="506"/>
      <c r="C12" s="514"/>
      <c r="D12" s="1413"/>
      <c r="E12" s="1414"/>
      <c r="F12" s="1415" t="s">
        <v>717</v>
      </c>
      <c r="G12" s="1416"/>
      <c r="H12" s="1416"/>
      <c r="I12" s="1416"/>
      <c r="J12" s="1416"/>
      <c r="K12" s="1416"/>
      <c r="L12" s="1416"/>
      <c r="M12" s="1416"/>
      <c r="N12" s="1416"/>
      <c r="O12" s="1416"/>
      <c r="P12" s="1416"/>
      <c r="Q12" s="1416"/>
      <c r="R12" s="1416"/>
      <c r="S12" s="1416"/>
      <c r="T12" s="1416"/>
      <c r="U12" s="1416"/>
      <c r="V12" s="1417"/>
      <c r="W12" s="517"/>
      <c r="AE12" s="1398" t="s">
        <v>718</v>
      </c>
      <c r="AF12" s="1385"/>
      <c r="AG12" s="1385"/>
      <c r="AH12" s="1385"/>
      <c r="AI12" s="1385"/>
      <c r="AJ12" s="1385"/>
      <c r="AK12" s="1386"/>
      <c r="AL12" s="1418" t="s">
        <v>719</v>
      </c>
      <c r="AM12" s="1419"/>
      <c r="AN12" s="1420"/>
      <c r="AV12" s="1398" t="s">
        <v>718</v>
      </c>
      <c r="AW12" s="1385"/>
      <c r="AX12" s="1385"/>
      <c r="AY12" s="1385"/>
      <c r="AZ12" s="1385"/>
      <c r="BA12" s="1385"/>
      <c r="BB12" s="1386"/>
      <c r="BC12" s="1418" t="s">
        <v>719</v>
      </c>
      <c r="BD12" s="1419"/>
      <c r="BE12" s="1420"/>
      <c r="BF12" s="520"/>
      <c r="BG12" s="519"/>
      <c r="BM12" s="1398" t="s">
        <v>720</v>
      </c>
      <c r="BN12" s="1385"/>
      <c r="BO12" s="1385"/>
      <c r="BP12" s="1385"/>
      <c r="BQ12" s="1385"/>
      <c r="BR12" s="1385"/>
      <c r="BS12" s="1386"/>
      <c r="BW12" s="1424"/>
      <c r="BX12" s="1424"/>
      <c r="BY12" s="1424"/>
      <c r="BZ12" s="1424"/>
      <c r="CA12" s="1424"/>
      <c r="CB12" s="1425"/>
      <c r="CC12" s="1425"/>
      <c r="CD12" s="1425"/>
      <c r="CE12" s="1425"/>
      <c r="CF12" s="1426"/>
      <c r="CG12" s="1426"/>
      <c r="CH12" s="1426"/>
      <c r="CI12" s="1424"/>
      <c r="CJ12" s="1424"/>
      <c r="CK12" s="1424"/>
    </row>
    <row r="13" spans="1:112" ht="26.25" customHeight="1">
      <c r="B13" s="506"/>
      <c r="C13" s="514"/>
      <c r="D13" s="1413"/>
      <c r="E13" s="1427"/>
      <c r="F13" s="1415" t="s">
        <v>721</v>
      </c>
      <c r="G13" s="1416"/>
      <c r="H13" s="1416"/>
      <c r="I13" s="1416"/>
      <c r="J13" s="1416"/>
      <c r="K13" s="1416"/>
      <c r="L13" s="1416"/>
      <c r="M13" s="1416"/>
      <c r="N13" s="1416"/>
      <c r="O13" s="1416"/>
      <c r="P13" s="1416"/>
      <c r="Q13" s="1416"/>
      <c r="R13" s="1416"/>
      <c r="S13" s="1416"/>
      <c r="T13" s="1416"/>
      <c r="U13" s="1416"/>
      <c r="V13" s="1417"/>
      <c r="W13" s="521"/>
      <c r="AE13" s="1428" t="s">
        <v>722</v>
      </c>
      <c r="AF13" s="1429"/>
      <c r="AG13" s="1429"/>
      <c r="AH13" s="1430"/>
      <c r="AI13" s="1428" t="s">
        <v>1299</v>
      </c>
      <c r="AJ13" s="1429"/>
      <c r="AK13" s="1430"/>
      <c r="AL13" s="1421"/>
      <c r="AM13" s="1422"/>
      <c r="AN13" s="1423"/>
      <c r="AQ13" s="1415"/>
      <c r="AR13" s="1416"/>
      <c r="AS13" s="1416"/>
      <c r="AT13" s="1416"/>
      <c r="AU13" s="1417"/>
      <c r="AV13" s="1428" t="s">
        <v>722</v>
      </c>
      <c r="AW13" s="1429"/>
      <c r="AX13" s="1429"/>
      <c r="AY13" s="1430"/>
      <c r="AZ13" s="1428" t="s">
        <v>1299</v>
      </c>
      <c r="BA13" s="1429"/>
      <c r="BB13" s="1430"/>
      <c r="BC13" s="1421"/>
      <c r="BD13" s="1422"/>
      <c r="BE13" s="1423"/>
      <c r="BF13" s="520"/>
      <c r="BG13" s="522"/>
      <c r="BH13" s="1415"/>
      <c r="BI13" s="1416"/>
      <c r="BJ13" s="1416"/>
      <c r="BK13" s="1416"/>
      <c r="BL13" s="1417"/>
      <c r="BM13" s="1431" t="s">
        <v>724</v>
      </c>
      <c r="BN13" s="1432"/>
      <c r="BO13" s="1432"/>
      <c r="BP13" s="1433"/>
      <c r="BQ13" s="1428" t="s">
        <v>723</v>
      </c>
      <c r="BR13" s="1429"/>
      <c r="BS13" s="1430"/>
      <c r="BW13" s="506"/>
      <c r="BX13" s="506"/>
      <c r="BY13" s="506"/>
      <c r="BZ13" s="1409"/>
      <c r="CA13" s="1409"/>
      <c r="CB13" s="1409"/>
      <c r="CC13" s="1409"/>
      <c r="CD13" s="1410"/>
      <c r="CE13" s="1410"/>
      <c r="CF13" s="1410"/>
      <c r="CG13" s="1410"/>
      <c r="CH13" s="1410"/>
      <c r="CI13" s="1410"/>
    </row>
    <row r="14" spans="1:112" ht="21" customHeight="1">
      <c r="B14" s="506"/>
      <c r="C14" s="514"/>
      <c r="D14" s="1413"/>
      <c r="E14" s="1427"/>
      <c r="F14" s="1415" t="s">
        <v>725</v>
      </c>
      <c r="G14" s="1416"/>
      <c r="H14" s="1416"/>
      <c r="I14" s="1416"/>
      <c r="J14" s="1416"/>
      <c r="K14" s="1416"/>
      <c r="L14" s="1416"/>
      <c r="M14" s="1416"/>
      <c r="N14" s="1416"/>
      <c r="O14" s="1416"/>
      <c r="P14" s="1416"/>
      <c r="Q14" s="1416"/>
      <c r="R14" s="1416"/>
      <c r="S14" s="1416"/>
      <c r="T14" s="1416"/>
      <c r="U14" s="1416"/>
      <c r="V14" s="1417"/>
      <c r="W14" s="521"/>
      <c r="Z14" s="1398" t="s">
        <v>726</v>
      </c>
      <c r="AA14" s="1385"/>
      <c r="AB14" s="1385"/>
      <c r="AC14" s="1385"/>
      <c r="AD14" s="1386"/>
      <c r="AE14" s="1434" t="b">
        <f>IF((OR($D$5="○",$D$6="○")),ROUNDDOWN(((BE$6+BE$8*0.9))/6,1))</f>
        <v>0</v>
      </c>
      <c r="AF14" s="1435"/>
      <c r="AG14" s="1435"/>
      <c r="AH14" s="1436"/>
      <c r="AI14" s="1437">
        <f>AE14*$AY$60</f>
        <v>0</v>
      </c>
      <c r="AJ14" s="1438"/>
      <c r="AK14" s="1439"/>
      <c r="AL14" s="1437">
        <f>AE14*40</f>
        <v>0</v>
      </c>
      <c r="AM14" s="1438"/>
      <c r="AN14" s="1439"/>
      <c r="AQ14" s="1398" t="s">
        <v>726</v>
      </c>
      <c r="AR14" s="1385"/>
      <c r="AS14" s="1385"/>
      <c r="AT14" s="1385"/>
      <c r="AU14" s="1386"/>
      <c r="AV14" s="1440" t="b">
        <f>IF((OR($D$5="○",$D$6="○")),$BE$43)</f>
        <v>0</v>
      </c>
      <c r="AW14" s="1441"/>
      <c r="AX14" s="1441"/>
      <c r="AY14" s="1442"/>
      <c r="AZ14" s="1443">
        <f>AV14*$AY$60</f>
        <v>0</v>
      </c>
      <c r="BA14" s="1443"/>
      <c r="BB14" s="1443"/>
      <c r="BC14" s="1437">
        <f>AV14*40</f>
        <v>0</v>
      </c>
      <c r="BD14" s="1438"/>
      <c r="BE14" s="1439"/>
      <c r="BF14" s="523"/>
      <c r="BG14" s="519"/>
      <c r="BH14" s="1398" t="s">
        <v>727</v>
      </c>
      <c r="BI14" s="1385"/>
      <c r="BJ14" s="1385"/>
      <c r="BK14" s="1385"/>
      <c r="BL14" s="1386"/>
      <c r="BM14" s="1440">
        <f>(ROUNDDOWN(BQ14/40,1))</f>
        <v>0</v>
      </c>
      <c r="BN14" s="1441"/>
      <c r="BO14" s="1441"/>
      <c r="BP14" s="1442"/>
      <c r="BQ14" s="1443">
        <f>$BB$73</f>
        <v>0</v>
      </c>
      <c r="BR14" s="1443"/>
      <c r="BS14" s="1443"/>
      <c r="BU14" s="511"/>
      <c r="BW14" s="511"/>
      <c r="BX14" s="511"/>
      <c r="BY14" s="511"/>
      <c r="BZ14" s="1425"/>
      <c r="CA14" s="1425"/>
      <c r="CB14" s="1425"/>
      <c r="CC14" s="1425"/>
      <c r="CD14" s="1447"/>
      <c r="CE14" s="1447"/>
      <c r="CF14" s="1447"/>
      <c r="CG14" s="1383"/>
      <c r="CH14" s="1383"/>
      <c r="CI14" s="1383"/>
    </row>
    <row r="15" spans="1:112" ht="21" customHeight="1">
      <c r="B15" s="506"/>
      <c r="C15" s="524"/>
      <c r="D15" s="525"/>
      <c r="E15" s="525"/>
      <c r="F15" s="525"/>
      <c r="G15" s="525"/>
      <c r="H15" s="525"/>
      <c r="I15" s="525"/>
      <c r="J15" s="525"/>
      <c r="K15" s="525"/>
      <c r="L15" s="526" t="str">
        <f>IF(COUNTIF(D12:E14,"○")&gt;1,"いずれか１つを選択してください。","")</f>
        <v/>
      </c>
      <c r="M15" s="525"/>
      <c r="N15" s="525"/>
      <c r="O15" s="525"/>
      <c r="P15" s="525"/>
      <c r="Q15" s="525"/>
      <c r="R15" s="525"/>
      <c r="S15" s="525"/>
      <c r="T15" s="525"/>
      <c r="U15" s="525"/>
      <c r="V15" s="527"/>
      <c r="W15" s="528"/>
      <c r="Z15" s="1398" t="s">
        <v>728</v>
      </c>
      <c r="AA15" s="1385"/>
      <c r="AB15" s="1385"/>
      <c r="AC15" s="1385"/>
      <c r="AD15" s="1386"/>
      <c r="AE15" s="1434" t="b">
        <f>IF((OR($D$7="○")),ROUNDDOWN((BE$6+BE$8*0.9)/5,1))</f>
        <v>0</v>
      </c>
      <c r="AF15" s="1435"/>
      <c r="AG15" s="1435"/>
      <c r="AH15" s="1436"/>
      <c r="AI15" s="1437">
        <f>AE15*$AY$60</f>
        <v>0</v>
      </c>
      <c r="AJ15" s="1438"/>
      <c r="AK15" s="1439"/>
      <c r="AL15" s="1437">
        <f>AE15*40</f>
        <v>0</v>
      </c>
      <c r="AM15" s="1438"/>
      <c r="AN15" s="1439"/>
      <c r="AQ15" s="1398" t="s">
        <v>728</v>
      </c>
      <c r="AR15" s="1385"/>
      <c r="AS15" s="1385"/>
      <c r="AT15" s="1385"/>
      <c r="AU15" s="1386"/>
      <c r="AV15" s="1440" t="b">
        <f>IF(($D$7="○"),$BE$43)</f>
        <v>0</v>
      </c>
      <c r="AW15" s="1441"/>
      <c r="AX15" s="1441"/>
      <c r="AY15" s="1442"/>
      <c r="AZ15" s="1443">
        <f>AV15*$AY$60</f>
        <v>0</v>
      </c>
      <c r="BA15" s="1443"/>
      <c r="BB15" s="1443"/>
      <c r="BC15" s="1437">
        <f>AV15*40</f>
        <v>0</v>
      </c>
      <c r="BD15" s="1438"/>
      <c r="BE15" s="1439"/>
      <c r="BF15" s="523"/>
      <c r="BG15" s="519"/>
      <c r="BH15" s="1444" t="s">
        <v>48</v>
      </c>
      <c r="BI15" s="1445"/>
      <c r="BJ15" s="1445"/>
      <c r="BK15" s="1445"/>
      <c r="BL15" s="1446"/>
      <c r="BM15" s="1448">
        <f>SUM(BM12:BP14)</f>
        <v>0</v>
      </c>
      <c r="BN15" s="1449"/>
      <c r="BO15" s="1449"/>
      <c r="BP15" s="1450"/>
      <c r="BQ15" s="1451">
        <f>SUMIF(BQ12:BS14,"&lt;&gt;#VALUE!")</f>
        <v>0</v>
      </c>
      <c r="BR15" s="1451"/>
      <c r="BS15" s="1451"/>
      <c r="BW15" s="529"/>
    </row>
    <row r="16" spans="1:112" ht="21" customHeight="1">
      <c r="B16" s="506"/>
      <c r="C16" s="506"/>
      <c r="D16" s="506"/>
      <c r="E16" s="1038"/>
      <c r="F16" s="1038"/>
      <c r="G16" s="1038"/>
      <c r="H16" s="1038"/>
      <c r="I16" s="1038"/>
      <c r="J16" s="1038"/>
      <c r="K16" s="1038"/>
      <c r="L16" s="1038"/>
      <c r="M16" s="1038"/>
      <c r="N16" s="1038"/>
      <c r="O16" s="1038"/>
      <c r="P16" s="1038"/>
      <c r="Q16" s="1038"/>
      <c r="R16" s="1038"/>
      <c r="S16" s="1038"/>
      <c r="T16" s="1038"/>
      <c r="U16" s="1038"/>
      <c r="V16" s="506"/>
      <c r="W16" s="506"/>
      <c r="X16" s="506"/>
      <c r="Y16" s="506"/>
      <c r="Z16" s="1395" t="s">
        <v>236</v>
      </c>
      <c r="AA16" s="1396"/>
      <c r="AB16" s="1396"/>
      <c r="AC16" s="1396"/>
      <c r="AD16" s="1397"/>
      <c r="AE16" s="1440">
        <f>IF($D$6="○","",ROUNDDOWN(($AO$6+$AO$8*0.9)/9,1)+ROUNDDOWN(($AS$6-$AS$7+$AS$8*0.9)/6,1)+ROUNDDOWN($AS$7/12,1)+ROUNDDOWN(($AW$6-$AW$7+$AW$8*0.9)/4,1)+ROUNDDOWN($AW$7/8,1)+ROUNDDOWN(($BA$6-$BA$7+$BA$8*0.9)/2.5,1)+ROUNDDOWN($BA$7/5,1))</f>
        <v>0</v>
      </c>
      <c r="AF16" s="1441"/>
      <c r="AG16" s="1441"/>
      <c r="AH16" s="1442"/>
      <c r="AI16" s="1437">
        <f>AE16*$AY$60</f>
        <v>0</v>
      </c>
      <c r="AJ16" s="1438"/>
      <c r="AK16" s="1439"/>
      <c r="AL16" s="1437">
        <f>AE16*40</f>
        <v>0</v>
      </c>
      <c r="AM16" s="1438"/>
      <c r="AN16" s="1439"/>
      <c r="AO16" s="506"/>
      <c r="AP16" s="506"/>
      <c r="AQ16" s="1395" t="s">
        <v>236</v>
      </c>
      <c r="AR16" s="1396"/>
      <c r="AS16" s="1396"/>
      <c r="AT16" s="1396"/>
      <c r="AU16" s="1397"/>
      <c r="AV16" s="1440" t="e">
        <f>IF(($D$6="○"),"",$BE$51)</f>
        <v>#DIV/0!</v>
      </c>
      <c r="AW16" s="1441"/>
      <c r="AX16" s="1441"/>
      <c r="AY16" s="1442"/>
      <c r="AZ16" s="1443" t="e">
        <f>AV16*$AY$60</f>
        <v>#DIV/0!</v>
      </c>
      <c r="BA16" s="1443"/>
      <c r="BB16" s="1443"/>
      <c r="BC16" s="1437" t="e">
        <f>AV16*40</f>
        <v>#DIV/0!</v>
      </c>
      <c r="BD16" s="1438"/>
      <c r="BE16" s="1439"/>
      <c r="BF16" s="523"/>
      <c r="BG16" s="519"/>
      <c r="BH16" s="506"/>
      <c r="BI16" s="506"/>
      <c r="BJ16" s="506"/>
      <c r="BK16" s="506"/>
      <c r="BL16" s="506"/>
      <c r="BM16" s="510"/>
      <c r="BN16" s="510"/>
      <c r="BO16" s="510"/>
      <c r="BP16" s="510"/>
      <c r="BQ16" s="523"/>
      <c r="BR16" s="523"/>
      <c r="BS16" s="523"/>
    </row>
    <row r="17" spans="2:96" ht="21" customHeight="1">
      <c r="B17" s="506"/>
      <c r="C17" s="506"/>
      <c r="D17" s="506"/>
      <c r="E17" s="1038"/>
      <c r="F17" s="1038"/>
      <c r="G17" s="1038"/>
      <c r="H17" s="1038"/>
      <c r="I17" s="1038"/>
      <c r="J17" s="1038"/>
      <c r="K17" s="1038"/>
      <c r="L17" s="1038"/>
      <c r="M17" s="1038"/>
      <c r="N17" s="1038"/>
      <c r="O17" s="1038"/>
      <c r="P17" s="1038"/>
      <c r="Q17" s="1038"/>
      <c r="R17" s="1038"/>
      <c r="S17" s="1038"/>
      <c r="T17" s="1038"/>
      <c r="U17" s="1038"/>
      <c r="V17" s="506"/>
      <c r="W17" s="511"/>
      <c r="X17" s="511"/>
      <c r="Y17" s="511"/>
      <c r="Z17" s="1444" t="s">
        <v>48</v>
      </c>
      <c r="AA17" s="1445"/>
      <c r="AB17" s="1445"/>
      <c r="AC17" s="1445"/>
      <c r="AD17" s="1446"/>
      <c r="AE17" s="1448">
        <f>SUM(AE14:AH16)</f>
        <v>0</v>
      </c>
      <c r="AF17" s="1449"/>
      <c r="AG17" s="1449"/>
      <c r="AH17" s="1450"/>
      <c r="AI17" s="1461">
        <f>SUMIF(AI14:AK16,"&lt;&gt;#VALUE!")</f>
        <v>0</v>
      </c>
      <c r="AJ17" s="1461"/>
      <c r="AK17" s="1461"/>
      <c r="AL17" s="1461">
        <f>SUMIF(AL14:AN16,"&lt;&gt;#VALUE!")</f>
        <v>0</v>
      </c>
      <c r="AM17" s="1461"/>
      <c r="AN17" s="1461"/>
      <c r="AO17" s="511"/>
      <c r="AP17" s="511"/>
      <c r="AQ17" s="1444" t="s">
        <v>48</v>
      </c>
      <c r="AR17" s="1445"/>
      <c r="AS17" s="1445"/>
      <c r="AT17" s="1445"/>
      <c r="AU17" s="1446"/>
      <c r="AV17" s="1448" t="e">
        <f>SUM(AV14:AY16)</f>
        <v>#DIV/0!</v>
      </c>
      <c r="AW17" s="1449"/>
      <c r="AX17" s="1449"/>
      <c r="AY17" s="1450"/>
      <c r="AZ17" s="1451" t="e">
        <f>SUMIF(AZ14:BB16,"&lt;&gt;#VALUE!")</f>
        <v>#DIV/0!</v>
      </c>
      <c r="BA17" s="1451"/>
      <c r="BB17" s="1451"/>
      <c r="BC17" s="1444" t="e">
        <f>SUMIF(BC14:BE16,"&lt;&gt;#VALUE!")</f>
        <v>#DIV/0!</v>
      </c>
      <c r="BD17" s="1445"/>
      <c r="BE17" s="1446"/>
      <c r="BF17" s="511"/>
      <c r="BG17" s="530"/>
      <c r="BH17" s="511"/>
      <c r="BI17" s="511"/>
      <c r="BJ17" s="511"/>
      <c r="BK17" s="511"/>
      <c r="BL17" s="511"/>
      <c r="BM17" s="531"/>
      <c r="BN17" s="531"/>
      <c r="BO17" s="531"/>
      <c r="BP17" s="531"/>
      <c r="BQ17" s="532"/>
      <c r="BR17" s="532"/>
      <c r="BS17" s="532"/>
      <c r="BT17" s="511"/>
      <c r="BU17" s="511"/>
      <c r="BV17" s="511"/>
      <c r="BW17" s="1046"/>
      <c r="BX17" s="533"/>
    </row>
    <row r="18" spans="2:96" ht="21" customHeight="1" thickBot="1">
      <c r="B18" s="506"/>
      <c r="C18" s="506"/>
      <c r="D18" s="506"/>
      <c r="E18" s="1038"/>
      <c r="F18" s="1038"/>
      <c r="G18" s="1038"/>
      <c r="H18" s="1038"/>
      <c r="I18" s="1038"/>
      <c r="J18" s="1038"/>
      <c r="K18" s="1038"/>
      <c r="L18" s="1038"/>
      <c r="M18" s="1038"/>
      <c r="N18" s="1038"/>
      <c r="O18" s="1038"/>
      <c r="P18" s="1038"/>
      <c r="Q18" s="1038"/>
      <c r="R18" s="1038"/>
      <c r="S18" s="1038"/>
      <c r="T18" s="1038"/>
      <c r="U18" s="1038"/>
      <c r="V18" s="506"/>
      <c r="W18" s="1045"/>
      <c r="X18" s="1045"/>
      <c r="Y18" s="1045"/>
      <c r="Z18" s="1045"/>
      <c r="AA18" s="1045"/>
      <c r="AB18" s="534"/>
      <c r="AC18" s="534"/>
      <c r="AD18" s="534"/>
      <c r="AE18" s="534"/>
      <c r="AF18" s="1038"/>
      <c r="AG18" s="1038"/>
      <c r="AH18" s="1038"/>
      <c r="AI18" s="1038"/>
      <c r="AJ18" s="1038"/>
      <c r="AK18" s="1038"/>
      <c r="AM18" s="1045"/>
      <c r="AN18" s="1045"/>
      <c r="AO18" s="1045"/>
      <c r="AP18" s="1045"/>
      <c r="AQ18" s="1045"/>
      <c r="AR18" s="534"/>
      <c r="AS18" s="534"/>
      <c r="AT18" s="534"/>
      <c r="AU18" s="534"/>
      <c r="AV18" s="1044"/>
      <c r="AW18" s="1044"/>
      <c r="AX18" s="1044"/>
      <c r="AY18" s="1038"/>
      <c r="AZ18" s="1038"/>
      <c r="BA18" s="1038"/>
      <c r="BD18" s="530"/>
      <c r="BE18" s="530"/>
      <c r="BF18" s="530"/>
      <c r="BG18" s="530"/>
      <c r="BH18" s="530"/>
      <c r="BI18" s="535"/>
      <c r="BJ18" s="535"/>
      <c r="BK18" s="535"/>
      <c r="BL18" s="535"/>
      <c r="BM18" s="536"/>
      <c r="BN18" s="536"/>
      <c r="BO18" s="536"/>
      <c r="BP18" s="536"/>
      <c r="BQ18" s="508"/>
      <c r="BR18" s="1046"/>
      <c r="BS18" s="1046"/>
      <c r="BT18" s="1046"/>
      <c r="BU18" s="529"/>
      <c r="BV18" s="529"/>
      <c r="BW18" s="529"/>
      <c r="BX18" s="533"/>
    </row>
    <row r="19" spans="2:96" ht="8.25" customHeight="1">
      <c r="B19" s="537"/>
      <c r="C19" s="538"/>
      <c r="D19" s="538"/>
      <c r="E19" s="1037"/>
      <c r="F19" s="1037"/>
      <c r="G19" s="1037"/>
      <c r="H19" s="1037"/>
      <c r="I19" s="1037"/>
      <c r="J19" s="1037"/>
      <c r="K19" s="1037"/>
      <c r="L19" s="1037"/>
      <c r="M19" s="1037"/>
      <c r="N19" s="1037"/>
      <c r="O19" s="1037"/>
      <c r="P19" s="1037"/>
      <c r="Q19" s="1037"/>
      <c r="R19" s="1037"/>
      <c r="S19" s="1037"/>
      <c r="T19" s="1037"/>
      <c r="U19" s="1037"/>
      <c r="V19" s="538"/>
      <c r="W19" s="539"/>
      <c r="X19" s="539"/>
      <c r="Y19" s="539"/>
      <c r="Z19" s="539"/>
      <c r="AA19" s="539"/>
      <c r="AB19" s="540"/>
      <c r="AC19" s="540"/>
      <c r="AD19" s="540"/>
      <c r="AE19" s="540"/>
      <c r="AF19" s="1037"/>
      <c r="AG19" s="1037"/>
      <c r="AH19" s="1037"/>
      <c r="AI19" s="1037"/>
      <c r="AJ19" s="1037"/>
      <c r="AK19" s="1037"/>
      <c r="AL19" s="541"/>
      <c r="AM19" s="539"/>
      <c r="AN19" s="539"/>
      <c r="AO19" s="539"/>
      <c r="AP19" s="539"/>
      <c r="AQ19" s="539"/>
      <c r="AR19" s="540"/>
      <c r="AS19" s="540"/>
      <c r="AT19" s="540"/>
      <c r="AU19" s="540"/>
      <c r="AV19" s="542"/>
      <c r="AW19" s="542"/>
      <c r="AX19" s="542"/>
      <c r="AY19" s="1037"/>
      <c r="AZ19" s="1037"/>
      <c r="BA19" s="1037"/>
      <c r="BB19" s="541"/>
      <c r="BC19" s="541"/>
      <c r="BD19" s="543"/>
      <c r="BE19" s="543"/>
      <c r="BF19" s="543"/>
      <c r="BG19" s="543"/>
      <c r="BH19" s="543"/>
      <c r="BI19" s="544"/>
      <c r="BJ19" s="544"/>
      <c r="BK19" s="544"/>
      <c r="BL19" s="544"/>
      <c r="BM19" s="545"/>
      <c r="BN19" s="546"/>
      <c r="BO19" s="536"/>
      <c r="BP19" s="536"/>
      <c r="BQ19" s="508"/>
      <c r="BR19" s="1046"/>
      <c r="BS19" s="1046"/>
      <c r="BT19" s="1046"/>
      <c r="BU19" s="529"/>
      <c r="BV19" s="529"/>
      <c r="BW19" s="529"/>
      <c r="BX19" s="533"/>
    </row>
    <row r="20" spans="2:96" ht="21" customHeight="1">
      <c r="B20" s="547"/>
      <c r="D20" s="511" t="s">
        <v>729</v>
      </c>
      <c r="E20" s="548"/>
      <c r="F20" s="548"/>
      <c r="G20" s="548"/>
      <c r="H20" s="548"/>
      <c r="I20" s="549"/>
      <c r="J20" s="535"/>
      <c r="K20" s="535"/>
      <c r="L20" s="535"/>
      <c r="M20" s="536"/>
      <c r="N20" s="536"/>
      <c r="O20" s="549"/>
      <c r="P20" s="536"/>
      <c r="Q20" s="1038"/>
      <c r="R20" s="1038"/>
      <c r="S20" s="1038"/>
      <c r="T20" s="1038"/>
      <c r="U20" s="1038"/>
      <c r="V20" s="506"/>
      <c r="W20" s="550"/>
      <c r="X20" s="551"/>
      <c r="Y20" s="551"/>
      <c r="Z20" s="1452" t="s">
        <v>730</v>
      </c>
      <c r="AA20" s="1452"/>
      <c r="AB20" s="1452"/>
      <c r="AC20" s="1452"/>
      <c r="AD20" s="1452"/>
      <c r="AE20" s="1452"/>
      <c r="AF20" s="1452"/>
      <c r="AG20" s="1452"/>
      <c r="AH20" s="1452"/>
      <c r="AI20" s="1452"/>
      <c r="AJ20" s="1452"/>
      <c r="AK20" s="1452"/>
      <c r="AL20" s="1452"/>
      <c r="AM20" s="1452"/>
      <c r="AN20" s="1452"/>
      <c r="AO20" s="1452"/>
      <c r="AP20" s="1452"/>
      <c r="AQ20" s="1452"/>
      <c r="AR20" s="1452"/>
      <c r="AS20" s="1452"/>
      <c r="AT20" s="1452"/>
      <c r="AU20" s="1452"/>
      <c r="AV20" s="1452"/>
      <c r="AW20" s="1452"/>
      <c r="AX20" s="1452"/>
      <c r="AY20" s="1452"/>
      <c r="AZ20" s="1452"/>
      <c r="BA20" s="1452"/>
      <c r="BB20" s="1452"/>
      <c r="BC20" s="1452"/>
      <c r="BD20" s="1452"/>
      <c r="BE20" s="1452"/>
      <c r="BF20" s="1452"/>
      <c r="BG20" s="1452"/>
      <c r="BH20" s="1452"/>
      <c r="BI20" s="1452"/>
      <c r="BJ20" s="1452"/>
      <c r="BK20" s="1452"/>
      <c r="BL20" s="1452"/>
      <c r="BM20" s="1453"/>
      <c r="BN20" s="552"/>
      <c r="BO20" s="536"/>
      <c r="BP20" s="536"/>
      <c r="BQ20" s="508"/>
      <c r="BR20" s="1046"/>
      <c r="BS20" s="1046"/>
      <c r="BT20" s="1046"/>
      <c r="BU20" s="529"/>
      <c r="BV20" s="529"/>
      <c r="BW20" s="529"/>
      <c r="BX20" s="536"/>
    </row>
    <row r="21" spans="2:96" ht="16.5" customHeight="1">
      <c r="B21" s="547"/>
      <c r="C21" s="506"/>
      <c r="D21" s="506"/>
      <c r="E21" s="257"/>
      <c r="F21" s="535"/>
      <c r="G21" s="535"/>
      <c r="H21" s="535"/>
      <c r="I21" s="536"/>
      <c r="J21" s="536"/>
      <c r="L21" s="536"/>
      <c r="M21" s="1038"/>
      <c r="N21" s="1038"/>
      <c r="Q21" s="1038"/>
      <c r="S21" s="535"/>
      <c r="T21" s="535"/>
      <c r="U21" s="535"/>
      <c r="V21" s="536"/>
      <c r="W21" s="553" t="s">
        <v>731</v>
      </c>
      <c r="X21" s="554"/>
      <c r="Y21" s="555"/>
      <c r="Z21" s="1454"/>
      <c r="AA21" s="1454"/>
      <c r="AB21" s="1454"/>
      <c r="AC21" s="1454"/>
      <c r="AD21" s="1454"/>
      <c r="AE21" s="1454"/>
      <c r="AF21" s="1454"/>
      <c r="AG21" s="1454"/>
      <c r="AH21" s="1454"/>
      <c r="AI21" s="1454"/>
      <c r="AJ21" s="1454"/>
      <c r="AK21" s="1454"/>
      <c r="AL21" s="1454"/>
      <c r="AM21" s="1454"/>
      <c r="AN21" s="1454"/>
      <c r="AO21" s="1454"/>
      <c r="AP21" s="1454"/>
      <c r="AQ21" s="1454"/>
      <c r="AR21" s="1454"/>
      <c r="AS21" s="1454"/>
      <c r="AT21" s="1454"/>
      <c r="AU21" s="1454"/>
      <c r="AV21" s="1454"/>
      <c r="AW21" s="1454"/>
      <c r="AX21" s="1454"/>
      <c r="AY21" s="1454"/>
      <c r="AZ21" s="1454"/>
      <c r="BA21" s="1454"/>
      <c r="BB21" s="1454"/>
      <c r="BC21" s="1454"/>
      <c r="BD21" s="1454"/>
      <c r="BE21" s="1454"/>
      <c r="BF21" s="1454"/>
      <c r="BG21" s="1454"/>
      <c r="BH21" s="1454"/>
      <c r="BI21" s="1454"/>
      <c r="BJ21" s="1454"/>
      <c r="BK21" s="1454"/>
      <c r="BL21" s="1454"/>
      <c r="BM21" s="1455"/>
      <c r="BN21" s="552"/>
      <c r="BO21" s="536"/>
      <c r="BQ21" s="548"/>
      <c r="BR21" s="556"/>
      <c r="BS21" s="556"/>
      <c r="BT21" s="1065"/>
      <c r="BU21" s="1065"/>
      <c r="BX21" s="536"/>
    </row>
    <row r="22" spans="2:96" ht="16.5" customHeight="1">
      <c r="B22" s="547"/>
      <c r="C22" s="506"/>
      <c r="D22" s="506"/>
      <c r="E22" s="257"/>
      <c r="F22" s="535"/>
      <c r="G22" s="535"/>
      <c r="H22" s="535"/>
      <c r="I22" s="536"/>
      <c r="J22" s="536"/>
      <c r="L22" s="536"/>
      <c r="M22" s="1038"/>
      <c r="N22" s="1038"/>
      <c r="Q22" s="1038"/>
      <c r="S22" s="535"/>
      <c r="T22" s="535"/>
      <c r="U22" s="535"/>
      <c r="V22" s="536"/>
      <c r="W22" s="557"/>
      <c r="X22" s="558"/>
      <c r="Y22" s="558"/>
      <c r="Z22" s="1456"/>
      <c r="AA22" s="1456"/>
      <c r="AB22" s="1456"/>
      <c r="AC22" s="1456"/>
      <c r="AD22" s="1456"/>
      <c r="AE22" s="1456"/>
      <c r="AF22" s="1456"/>
      <c r="AG22" s="1456"/>
      <c r="AH22" s="1456"/>
      <c r="AI22" s="1456"/>
      <c r="AJ22" s="1456"/>
      <c r="AK22" s="1456"/>
      <c r="AL22" s="1456"/>
      <c r="AM22" s="1456"/>
      <c r="AN22" s="1456"/>
      <c r="AO22" s="1456"/>
      <c r="AP22" s="1456"/>
      <c r="AQ22" s="1456"/>
      <c r="AR22" s="1456"/>
      <c r="AS22" s="1456"/>
      <c r="AT22" s="1456"/>
      <c r="AU22" s="1456"/>
      <c r="AV22" s="1456"/>
      <c r="AW22" s="1456"/>
      <c r="AX22" s="1456"/>
      <c r="AY22" s="1456"/>
      <c r="AZ22" s="1456"/>
      <c r="BA22" s="1456"/>
      <c r="BB22" s="1456"/>
      <c r="BC22" s="1456"/>
      <c r="BD22" s="1456"/>
      <c r="BE22" s="1456"/>
      <c r="BF22" s="1456"/>
      <c r="BG22" s="1456"/>
      <c r="BH22" s="1456"/>
      <c r="BI22" s="1456"/>
      <c r="BJ22" s="1456"/>
      <c r="BK22" s="1456"/>
      <c r="BL22" s="1456"/>
      <c r="BM22" s="1457"/>
      <c r="BN22" s="552"/>
      <c r="BO22" s="1046"/>
      <c r="BQ22" s="548"/>
      <c r="BR22" s="556"/>
      <c r="BS22" s="556"/>
      <c r="BT22" s="1065"/>
      <c r="BU22" s="1065"/>
      <c r="BX22" s="536"/>
    </row>
    <row r="23" spans="2:96" ht="12" customHeight="1">
      <c r="B23" s="547"/>
      <c r="C23" s="506"/>
      <c r="D23" s="506"/>
      <c r="E23" s="257"/>
      <c r="F23" s="535"/>
      <c r="G23" s="535"/>
      <c r="H23" s="535"/>
      <c r="I23" s="536"/>
      <c r="J23" s="536"/>
      <c r="L23" s="536"/>
      <c r="M23" s="1038"/>
      <c r="N23" s="1038"/>
      <c r="Q23" s="1038"/>
      <c r="S23" s="535"/>
      <c r="T23" s="535"/>
      <c r="U23" s="535"/>
      <c r="V23" s="536"/>
      <c r="W23" s="559"/>
      <c r="X23" s="560"/>
      <c r="Y23" s="560"/>
      <c r="Z23" s="561"/>
      <c r="AA23" s="562"/>
      <c r="AB23" s="562"/>
      <c r="AC23" s="562"/>
      <c r="AD23" s="562"/>
      <c r="AE23" s="562"/>
      <c r="AF23" s="562"/>
      <c r="AG23" s="562"/>
      <c r="AH23" s="562"/>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52"/>
      <c r="BO23" s="1046"/>
      <c r="BQ23" s="548"/>
      <c r="BR23" s="556"/>
      <c r="BS23" s="556"/>
      <c r="BT23" s="1065"/>
      <c r="BU23" s="1066"/>
      <c r="BV23" s="563"/>
      <c r="BW23" s="563"/>
      <c r="BX23" s="564"/>
      <c r="BY23" s="563"/>
      <c r="BZ23" s="563"/>
      <c r="CA23" s="563"/>
      <c r="CB23" s="563"/>
      <c r="CC23" s="563"/>
      <c r="CD23" s="563"/>
      <c r="CE23" s="563"/>
      <c r="CF23" s="563"/>
      <c r="CG23" s="563"/>
      <c r="CH23" s="563"/>
      <c r="CI23" s="563"/>
      <c r="CJ23" s="563"/>
      <c r="CK23" s="563"/>
      <c r="CL23" s="563"/>
      <c r="CM23" s="563"/>
      <c r="CN23" s="563"/>
      <c r="CO23" s="563"/>
      <c r="CP23" s="563"/>
      <c r="CQ23" s="563"/>
      <c r="CR23" s="563"/>
    </row>
    <row r="24" spans="2:96" ht="21" customHeight="1">
      <c r="B24" s="547"/>
      <c r="C24" s="565"/>
      <c r="D24" s="1458" t="s">
        <v>732</v>
      </c>
      <c r="E24" s="1458"/>
      <c r="F24" s="1458"/>
      <c r="G24" s="1458"/>
      <c r="H24" s="1458"/>
      <c r="I24" s="1458"/>
      <c r="J24" s="1458"/>
      <c r="K24" s="1458"/>
      <c r="L24" s="1458"/>
      <c r="M24" s="1458"/>
      <c r="N24" s="1458"/>
      <c r="O24" s="1458"/>
      <c r="P24" s="1458"/>
      <c r="Q24" s="1458"/>
      <c r="R24" s="1458"/>
      <c r="S24" s="1458"/>
      <c r="T24" s="1458"/>
      <c r="U24" s="1458"/>
      <c r="V24" s="1458"/>
      <c r="W24" s="1458"/>
      <c r="X24" s="1458"/>
      <c r="Y24" s="1458"/>
      <c r="Z24" s="1458"/>
      <c r="AA24" s="1458"/>
      <c r="AB24" s="1458"/>
      <c r="AC24" s="1458"/>
      <c r="AD24" s="1458"/>
      <c r="AE24" s="1458"/>
      <c r="AF24" s="1458"/>
      <c r="AG24" s="566"/>
      <c r="AH24" s="536"/>
      <c r="AI24" s="567"/>
      <c r="AJ24" s="1459" t="s">
        <v>733</v>
      </c>
      <c r="AK24" s="1459"/>
      <c r="AL24" s="1459"/>
      <c r="AM24" s="1459"/>
      <c r="AN24" s="1459"/>
      <c r="AO24" s="1459"/>
      <c r="AP24" s="1459"/>
      <c r="AQ24" s="1459"/>
      <c r="AR24" s="1459"/>
      <c r="AS24" s="1459"/>
      <c r="AT24" s="1459"/>
      <c r="AU24" s="1459"/>
      <c r="AV24" s="1459"/>
      <c r="AW24" s="1459"/>
      <c r="AX24" s="1459"/>
      <c r="AY24" s="1459"/>
      <c r="AZ24" s="1459"/>
      <c r="BA24" s="1459"/>
      <c r="BB24" s="1459"/>
      <c r="BC24" s="1459"/>
      <c r="BD24" s="1459"/>
      <c r="BE24" s="1459"/>
      <c r="BF24" s="1459"/>
      <c r="BG24" s="1459"/>
      <c r="BH24" s="1459"/>
      <c r="BI24" s="1459"/>
      <c r="BJ24" s="1459"/>
      <c r="BK24" s="1459"/>
      <c r="BL24" s="1459"/>
      <c r="BM24" s="568"/>
      <c r="BN24" s="552"/>
      <c r="BO24" s="1046"/>
      <c r="BQ24" s="548"/>
      <c r="BR24" s="556"/>
      <c r="BS24" s="556"/>
      <c r="BT24" s="1065"/>
      <c r="BU24" s="1066"/>
      <c r="BV24" s="563"/>
      <c r="BW24" s="563"/>
      <c r="BX24" s="563"/>
      <c r="BY24" s="563"/>
      <c r="BZ24" s="563"/>
      <c r="CA24" s="563"/>
      <c r="CB24" s="563"/>
      <c r="CC24" s="563"/>
      <c r="CD24" s="563"/>
      <c r="CE24" s="563"/>
      <c r="CF24" s="563"/>
      <c r="CG24" s="563"/>
      <c r="CH24" s="563"/>
      <c r="CI24" s="563"/>
      <c r="CJ24" s="563"/>
      <c r="CK24" s="563"/>
      <c r="CL24" s="563"/>
      <c r="CM24" s="563"/>
      <c r="CN24" s="563"/>
      <c r="CO24" s="563"/>
      <c r="CP24" s="563"/>
      <c r="CQ24" s="563"/>
      <c r="CR24" s="563"/>
    </row>
    <row r="25" spans="2:96" ht="21" customHeight="1">
      <c r="B25" s="547"/>
      <c r="C25" s="569"/>
      <c r="D25" s="1460" t="s">
        <v>734</v>
      </c>
      <c r="E25" s="1460"/>
      <c r="F25" s="1460"/>
      <c r="G25" s="1460"/>
      <c r="H25" s="1460"/>
      <c r="I25" s="1141" t="s">
        <v>735</v>
      </c>
      <c r="J25" s="1141"/>
      <c r="K25" s="1141"/>
      <c r="L25" s="1141"/>
      <c r="M25" s="1141" t="s">
        <v>736</v>
      </c>
      <c r="N25" s="1141"/>
      <c r="O25" s="1141"/>
      <c r="P25" s="1141"/>
      <c r="Q25" s="239"/>
      <c r="R25" s="571"/>
      <c r="S25" s="571"/>
      <c r="T25" s="1460" t="s">
        <v>737</v>
      </c>
      <c r="U25" s="1460"/>
      <c r="V25" s="1460"/>
      <c r="W25" s="1460"/>
      <c r="X25" s="1460"/>
      <c r="Y25" s="1141" t="s">
        <v>735</v>
      </c>
      <c r="Z25" s="1141"/>
      <c r="AA25" s="1141"/>
      <c r="AB25" s="1141"/>
      <c r="AC25" s="1141" t="s">
        <v>736</v>
      </c>
      <c r="AD25" s="1141"/>
      <c r="AE25" s="1141"/>
      <c r="AF25" s="1141"/>
      <c r="AG25" s="572"/>
      <c r="AH25" s="571"/>
      <c r="AI25" s="573"/>
      <c r="AJ25" s="1460" t="s">
        <v>738</v>
      </c>
      <c r="AK25" s="1460"/>
      <c r="AL25" s="1460"/>
      <c r="AM25" s="1460"/>
      <c r="AN25" s="1460"/>
      <c r="AO25" s="1141" t="s">
        <v>735</v>
      </c>
      <c r="AP25" s="1141"/>
      <c r="AQ25" s="1141"/>
      <c r="AR25" s="1141"/>
      <c r="AS25" s="1141" t="s">
        <v>736</v>
      </c>
      <c r="AT25" s="1141"/>
      <c r="AU25" s="1141"/>
      <c r="AV25" s="1141"/>
      <c r="AW25" s="574"/>
      <c r="AX25" s="575"/>
      <c r="AY25" s="576"/>
      <c r="AZ25" s="1460" t="s">
        <v>739</v>
      </c>
      <c r="BA25" s="1460"/>
      <c r="BB25" s="1460"/>
      <c r="BC25" s="1460"/>
      <c r="BD25" s="1460"/>
      <c r="BE25" s="1141" t="s">
        <v>735</v>
      </c>
      <c r="BF25" s="1141"/>
      <c r="BG25" s="1141"/>
      <c r="BH25" s="1141"/>
      <c r="BI25" s="1141" t="s">
        <v>736</v>
      </c>
      <c r="BJ25" s="1141"/>
      <c r="BK25" s="1141"/>
      <c r="BL25" s="1141"/>
      <c r="BM25" s="577"/>
      <c r="BN25" s="578"/>
      <c r="BO25" s="536"/>
      <c r="BQ25" s="548"/>
      <c r="BR25" s="556"/>
      <c r="BS25" s="556"/>
      <c r="BT25" s="1065"/>
      <c r="BU25" s="1066"/>
      <c r="BV25" s="574"/>
      <c r="BW25" s="574"/>
      <c r="BX25" s="574"/>
      <c r="BY25" s="574"/>
      <c r="BZ25" s="563"/>
      <c r="CA25" s="574"/>
      <c r="CB25" s="574"/>
      <c r="CC25" s="574"/>
      <c r="CD25" s="574"/>
      <c r="CE25" s="563"/>
      <c r="CF25" s="574"/>
      <c r="CG25" s="574"/>
      <c r="CH25" s="574"/>
      <c r="CI25" s="574"/>
      <c r="CJ25" s="563"/>
      <c r="CK25" s="574"/>
      <c r="CL25" s="574"/>
      <c r="CM25" s="574"/>
      <c r="CN25" s="574"/>
      <c r="CO25" s="563"/>
      <c r="CP25" s="563"/>
      <c r="CQ25" s="563"/>
      <c r="CR25" s="563"/>
    </row>
    <row r="26" spans="2:96" ht="21" customHeight="1">
      <c r="B26" s="547"/>
      <c r="C26" s="569"/>
      <c r="D26" s="1460" t="s">
        <v>740</v>
      </c>
      <c r="E26" s="1460"/>
      <c r="F26" s="1460"/>
      <c r="G26" s="1460"/>
      <c r="H26" s="1460"/>
      <c r="I26" s="1462">
        <f>(ROUNDDOWN(M26/40,1))</f>
        <v>0</v>
      </c>
      <c r="J26" s="1462"/>
      <c r="K26" s="1462"/>
      <c r="L26" s="1462"/>
      <c r="M26" s="1462">
        <f>((((ROUNDDOWN($BE$9/12,1))*40)))*-1</f>
        <v>0</v>
      </c>
      <c r="N26" s="1462"/>
      <c r="O26" s="1462"/>
      <c r="P26" s="1462"/>
      <c r="Q26" s="239"/>
      <c r="R26" s="571"/>
      <c r="S26" s="571"/>
      <c r="T26" s="1460" t="s">
        <v>740</v>
      </c>
      <c r="U26" s="1460"/>
      <c r="V26" s="1460"/>
      <c r="W26" s="1460"/>
      <c r="X26" s="1460"/>
      <c r="Y26" s="1462">
        <f>(ROUNDDOWN(AC26/40,1))</f>
        <v>0</v>
      </c>
      <c r="Z26" s="1462"/>
      <c r="AA26" s="1462"/>
      <c r="AB26" s="1462"/>
      <c r="AC26" s="1462">
        <f>((((ROUNDDOWN($BE$9/30,1))*40)))*-1</f>
        <v>0</v>
      </c>
      <c r="AD26" s="1462"/>
      <c r="AE26" s="1462"/>
      <c r="AF26" s="1462"/>
      <c r="AG26" s="572"/>
      <c r="AH26" s="571"/>
      <c r="AI26" s="573"/>
      <c r="AJ26" s="1460" t="s">
        <v>740</v>
      </c>
      <c r="AK26" s="1460"/>
      <c r="AL26" s="1460"/>
      <c r="AM26" s="1460"/>
      <c r="AN26" s="1460"/>
      <c r="AO26" s="1462">
        <f>(ROUNDDOWN(AS26/40,1))</f>
        <v>0</v>
      </c>
      <c r="AP26" s="1462"/>
      <c r="AQ26" s="1462"/>
      <c r="AR26" s="1462"/>
      <c r="AS26" s="1462">
        <f>((((ROUNDDOWN($BE$9/7.5,1))*40)))*-1</f>
        <v>0</v>
      </c>
      <c r="AT26" s="1462"/>
      <c r="AU26" s="1462"/>
      <c r="AV26" s="1462"/>
      <c r="AW26" s="579"/>
      <c r="AX26" s="575"/>
      <c r="AY26" s="576"/>
      <c r="AZ26" s="1460" t="s">
        <v>740</v>
      </c>
      <c r="BA26" s="1460"/>
      <c r="BB26" s="1460"/>
      <c r="BC26" s="1460"/>
      <c r="BD26" s="1460"/>
      <c r="BE26" s="1462">
        <f>(ROUNDDOWN(BI26/40,1))</f>
        <v>0</v>
      </c>
      <c r="BF26" s="1462"/>
      <c r="BG26" s="1462"/>
      <c r="BH26" s="1462"/>
      <c r="BI26" s="1463">
        <f>((((ROUNDDOWN($BE$9/20,1))*40)))*-1</f>
        <v>0</v>
      </c>
      <c r="BJ26" s="1464"/>
      <c r="BK26" s="1464"/>
      <c r="BL26" s="1465"/>
      <c r="BM26" s="577"/>
      <c r="BN26" s="578"/>
      <c r="BO26" s="536"/>
      <c r="BQ26" s="548"/>
      <c r="BR26" s="556"/>
      <c r="BS26" s="556"/>
      <c r="BT26" s="1065"/>
      <c r="BU26" s="1066"/>
      <c r="BV26" s="580"/>
      <c r="BW26" s="580"/>
      <c r="BX26" s="580"/>
      <c r="BY26" s="580"/>
      <c r="BZ26" s="563"/>
      <c r="CA26" s="580"/>
      <c r="CB26" s="580"/>
      <c r="CC26" s="580"/>
      <c r="CD26" s="580"/>
      <c r="CE26" s="563"/>
      <c r="CF26" s="580"/>
      <c r="CG26" s="580"/>
      <c r="CH26" s="580"/>
      <c r="CI26" s="580"/>
      <c r="CJ26" s="563"/>
      <c r="CK26" s="580"/>
      <c r="CL26" s="580"/>
      <c r="CM26" s="580"/>
      <c r="CN26" s="580"/>
      <c r="CO26" s="563"/>
      <c r="CP26" s="563"/>
      <c r="CQ26" s="563"/>
      <c r="CR26" s="563"/>
    </row>
    <row r="27" spans="2:96" ht="21" customHeight="1">
      <c r="B27" s="547"/>
      <c r="C27" s="569"/>
      <c r="D27" s="1466" t="s">
        <v>741</v>
      </c>
      <c r="E27" s="1467"/>
      <c r="F27" s="1467"/>
      <c r="G27" s="1467"/>
      <c r="H27" s="1468"/>
      <c r="I27" s="1462">
        <f>(ROUNDDOWN(M27/40,1))</f>
        <v>0</v>
      </c>
      <c r="J27" s="1462"/>
      <c r="K27" s="1462"/>
      <c r="L27" s="1462"/>
      <c r="M27" s="1463">
        <f>($AL$17-$AI$17)*-1</f>
        <v>0</v>
      </c>
      <c r="N27" s="1464"/>
      <c r="O27" s="1464"/>
      <c r="P27" s="1465"/>
      <c r="Q27" s="239"/>
      <c r="R27" s="571"/>
      <c r="S27" s="571"/>
      <c r="T27" s="1466" t="s">
        <v>741</v>
      </c>
      <c r="U27" s="1467"/>
      <c r="V27" s="1467"/>
      <c r="W27" s="1467"/>
      <c r="X27" s="1468"/>
      <c r="Y27" s="1462">
        <f>(ROUNDDOWN(AC27/40,1))</f>
        <v>0</v>
      </c>
      <c r="Z27" s="1462"/>
      <c r="AA27" s="1462"/>
      <c r="AB27" s="1462"/>
      <c r="AC27" s="1463">
        <f>($AL$17-$AI$17)*-1</f>
        <v>0</v>
      </c>
      <c r="AD27" s="1464"/>
      <c r="AE27" s="1464"/>
      <c r="AF27" s="1465"/>
      <c r="AG27" s="572"/>
      <c r="AH27" s="571"/>
      <c r="AI27" s="573"/>
      <c r="AJ27" s="1466" t="s">
        <v>741</v>
      </c>
      <c r="AK27" s="1467"/>
      <c r="AL27" s="1467"/>
      <c r="AM27" s="1467"/>
      <c r="AN27" s="1468"/>
      <c r="AO27" s="1462">
        <f>(ROUNDDOWN(AS27/40,1))</f>
        <v>0</v>
      </c>
      <c r="AP27" s="1462"/>
      <c r="AQ27" s="1462"/>
      <c r="AR27" s="1462"/>
      <c r="AS27" s="1463">
        <f>($AL$17-$AI$17)*-1</f>
        <v>0</v>
      </c>
      <c r="AT27" s="1464"/>
      <c r="AU27" s="1464"/>
      <c r="AV27" s="1465"/>
      <c r="AW27" s="579"/>
      <c r="AX27" s="575"/>
      <c r="AY27" s="576"/>
      <c r="AZ27" s="1466" t="s">
        <v>741</v>
      </c>
      <c r="BA27" s="1467"/>
      <c r="BB27" s="1467"/>
      <c r="BC27" s="1467"/>
      <c r="BD27" s="1468"/>
      <c r="BE27" s="1462">
        <f>(ROUNDDOWN(BI27/40,1))</f>
        <v>0</v>
      </c>
      <c r="BF27" s="1462"/>
      <c r="BG27" s="1462"/>
      <c r="BH27" s="1462"/>
      <c r="BI27" s="1463">
        <f>($AL$17-$AI$17)*-1</f>
        <v>0</v>
      </c>
      <c r="BJ27" s="1464"/>
      <c r="BK27" s="1464"/>
      <c r="BL27" s="1465"/>
      <c r="BM27" s="577"/>
      <c r="BN27" s="578"/>
      <c r="BO27" s="536"/>
      <c r="BQ27" s="548"/>
      <c r="BR27" s="556"/>
      <c r="BS27" s="556"/>
      <c r="BT27" s="1065"/>
      <c r="BU27" s="1066"/>
      <c r="BV27" s="580"/>
      <c r="BW27" s="580"/>
      <c r="BX27" s="580"/>
      <c r="BY27" s="580"/>
      <c r="BZ27" s="563"/>
      <c r="CA27" s="580"/>
      <c r="CB27" s="580"/>
      <c r="CC27" s="580"/>
      <c r="CD27" s="580"/>
      <c r="CE27" s="563"/>
      <c r="CF27" s="580"/>
      <c r="CG27" s="580"/>
      <c r="CH27" s="580"/>
      <c r="CI27" s="580"/>
      <c r="CJ27" s="563"/>
      <c r="CK27" s="580"/>
      <c r="CL27" s="580"/>
      <c r="CM27" s="580"/>
      <c r="CN27" s="580"/>
      <c r="CO27" s="563"/>
      <c r="CP27" s="563"/>
      <c r="CQ27" s="563"/>
      <c r="CR27" s="563"/>
    </row>
    <row r="28" spans="2:96" ht="21" customHeight="1" thickBot="1">
      <c r="B28" s="547"/>
      <c r="C28" s="569"/>
      <c r="D28" s="1469" t="s">
        <v>742</v>
      </c>
      <c r="E28" s="1469"/>
      <c r="F28" s="1469"/>
      <c r="G28" s="1469"/>
      <c r="H28" s="1469"/>
      <c r="I28" s="1470" t="e">
        <f>(ROUNDDOWN(M28/40,1))</f>
        <v>#DIV/0!</v>
      </c>
      <c r="J28" s="1470"/>
      <c r="K28" s="1470"/>
      <c r="L28" s="1470"/>
      <c r="M28" s="1471" t="e">
        <f>$BB$73+(AZ17-AI17)</f>
        <v>#DIV/0!</v>
      </c>
      <c r="N28" s="1472"/>
      <c r="O28" s="1472"/>
      <c r="P28" s="1473"/>
      <c r="Q28" s="239"/>
      <c r="R28" s="571"/>
      <c r="S28" s="571"/>
      <c r="T28" s="1469" t="s">
        <v>742</v>
      </c>
      <c r="U28" s="1469"/>
      <c r="V28" s="1469"/>
      <c r="W28" s="1469"/>
      <c r="X28" s="1469"/>
      <c r="Y28" s="1470" t="e">
        <f>(ROUNDDOWN(AC28/40,1))</f>
        <v>#DIV/0!</v>
      </c>
      <c r="Z28" s="1470"/>
      <c r="AA28" s="1470"/>
      <c r="AB28" s="1470"/>
      <c r="AC28" s="1471" t="e">
        <f>$BB$73+(AZ17-AI17)</f>
        <v>#DIV/0!</v>
      </c>
      <c r="AD28" s="1472"/>
      <c r="AE28" s="1472"/>
      <c r="AF28" s="1473"/>
      <c r="AG28" s="572"/>
      <c r="AH28" s="571"/>
      <c r="AI28" s="573"/>
      <c r="AJ28" s="1469" t="s">
        <v>742</v>
      </c>
      <c r="AK28" s="1469"/>
      <c r="AL28" s="1469"/>
      <c r="AM28" s="1469"/>
      <c r="AN28" s="1469"/>
      <c r="AO28" s="1470" t="e">
        <f>(ROUNDDOWN(AS28/40,1))</f>
        <v>#DIV/0!</v>
      </c>
      <c r="AP28" s="1470"/>
      <c r="AQ28" s="1470"/>
      <c r="AR28" s="1470"/>
      <c r="AS28" s="1471" t="e">
        <f>$BB$73+(AZ17-AI17)</f>
        <v>#DIV/0!</v>
      </c>
      <c r="AT28" s="1472"/>
      <c r="AU28" s="1472"/>
      <c r="AV28" s="1473"/>
      <c r="AW28" s="579"/>
      <c r="AX28" s="575"/>
      <c r="AY28" s="576"/>
      <c r="AZ28" s="1469" t="s">
        <v>742</v>
      </c>
      <c r="BA28" s="1469"/>
      <c r="BB28" s="1469"/>
      <c r="BC28" s="1469"/>
      <c r="BD28" s="1469"/>
      <c r="BE28" s="1474" t="e">
        <f>(ROUNDDOWN(BI28/40,1))</f>
        <v>#DIV/0!</v>
      </c>
      <c r="BF28" s="1474"/>
      <c r="BG28" s="1474"/>
      <c r="BH28" s="1474"/>
      <c r="BI28" s="1471" t="e">
        <f>$BB$73+(AZ17-AI17)</f>
        <v>#DIV/0!</v>
      </c>
      <c r="BJ28" s="1472"/>
      <c r="BK28" s="1472"/>
      <c r="BL28" s="1473"/>
      <c r="BM28" s="577"/>
      <c r="BN28" s="578"/>
      <c r="BO28" s="536"/>
      <c r="BU28" s="563"/>
      <c r="BV28" s="581"/>
      <c r="BW28" s="581"/>
      <c r="BX28" s="581"/>
      <c r="BY28" s="581"/>
      <c r="BZ28" s="563"/>
      <c r="CA28" s="581"/>
      <c r="CB28" s="581"/>
      <c r="CC28" s="581"/>
      <c r="CD28" s="581"/>
      <c r="CE28" s="563"/>
      <c r="CF28" s="581"/>
      <c r="CG28" s="581"/>
      <c r="CH28" s="581"/>
      <c r="CI28" s="581"/>
      <c r="CJ28" s="563"/>
      <c r="CK28" s="581"/>
      <c r="CL28" s="581"/>
      <c r="CM28" s="581"/>
      <c r="CN28" s="581"/>
      <c r="CO28" s="563"/>
      <c r="CP28" s="563"/>
      <c r="CQ28" s="563"/>
      <c r="CR28" s="563"/>
    </row>
    <row r="29" spans="2:96" ht="30.75" customHeight="1" thickTop="1">
      <c r="B29" s="547"/>
      <c r="C29" s="569"/>
      <c r="D29" s="1475" t="s">
        <v>743</v>
      </c>
      <c r="E29" s="1476"/>
      <c r="F29" s="1476"/>
      <c r="G29" s="1476"/>
      <c r="H29" s="1476"/>
      <c r="I29" s="1478" t="e">
        <f>SUM(I26:L28)</f>
        <v>#DIV/0!</v>
      </c>
      <c r="J29" s="1478"/>
      <c r="K29" s="1478"/>
      <c r="L29" s="1478"/>
      <c r="M29" s="1478" t="e">
        <f>SUM(M26:P28)</f>
        <v>#DIV/0!</v>
      </c>
      <c r="N29" s="1478"/>
      <c r="O29" s="1478"/>
      <c r="P29" s="1478"/>
      <c r="Q29" s="571"/>
      <c r="R29" s="571"/>
      <c r="S29" s="571"/>
      <c r="T29" s="1475" t="s">
        <v>743</v>
      </c>
      <c r="U29" s="1476"/>
      <c r="V29" s="1476"/>
      <c r="W29" s="1476"/>
      <c r="X29" s="1476"/>
      <c r="Y29" s="1478" t="e">
        <f>SUM(Y26:AB28)</f>
        <v>#DIV/0!</v>
      </c>
      <c r="Z29" s="1478"/>
      <c r="AA29" s="1478"/>
      <c r="AB29" s="1478"/>
      <c r="AC29" s="1478" t="e">
        <f>SUM(AC26:AF28)</f>
        <v>#DIV/0!</v>
      </c>
      <c r="AD29" s="1478"/>
      <c r="AE29" s="1478"/>
      <c r="AF29" s="1478"/>
      <c r="AG29" s="572"/>
      <c r="AH29" s="571"/>
      <c r="AI29" s="573"/>
      <c r="AJ29" s="1475" t="s">
        <v>744</v>
      </c>
      <c r="AK29" s="1476"/>
      <c r="AL29" s="1476"/>
      <c r="AM29" s="1476"/>
      <c r="AN29" s="1476"/>
      <c r="AO29" s="1477" t="e">
        <f>SUM(AO26:AR28)</f>
        <v>#DIV/0!</v>
      </c>
      <c r="AP29" s="1477"/>
      <c r="AQ29" s="1477"/>
      <c r="AR29" s="1477"/>
      <c r="AS29" s="1478" t="e">
        <f>SUM(AS26:AV28)</f>
        <v>#DIV/0!</v>
      </c>
      <c r="AT29" s="1478"/>
      <c r="AU29" s="1478"/>
      <c r="AV29" s="1478"/>
      <c r="AW29" s="579"/>
      <c r="AX29" s="575"/>
      <c r="AY29" s="576"/>
      <c r="AZ29" s="1475" t="s">
        <v>744</v>
      </c>
      <c r="BA29" s="1476"/>
      <c r="BB29" s="1476"/>
      <c r="BC29" s="1476"/>
      <c r="BD29" s="1476"/>
      <c r="BE29" s="1477" t="e">
        <f>SUM(BE26:BH28)</f>
        <v>#DIV/0!</v>
      </c>
      <c r="BF29" s="1477"/>
      <c r="BG29" s="1477"/>
      <c r="BH29" s="1477"/>
      <c r="BI29" s="1478" t="e">
        <f>SUM(BI26:BL28)</f>
        <v>#DIV/0!</v>
      </c>
      <c r="BJ29" s="1478"/>
      <c r="BK29" s="1478"/>
      <c r="BL29" s="1478"/>
      <c r="BM29" s="577"/>
      <c r="BN29" s="578"/>
      <c r="BO29" s="536"/>
      <c r="BQ29" s="548"/>
      <c r="BR29" s="556"/>
      <c r="BS29" s="556"/>
      <c r="BT29" s="1065"/>
      <c r="BU29" s="1066"/>
      <c r="BV29" s="582"/>
      <c r="BW29" s="582"/>
      <c r="BX29" s="582"/>
      <c r="BY29" s="582"/>
      <c r="BZ29" s="563"/>
      <c r="CA29" s="582"/>
      <c r="CB29" s="582"/>
      <c r="CC29" s="582"/>
      <c r="CD29" s="582"/>
      <c r="CE29" s="563"/>
      <c r="CF29" s="582"/>
      <c r="CG29" s="582"/>
      <c r="CH29" s="582"/>
      <c r="CI29" s="582"/>
      <c r="CJ29" s="563"/>
      <c r="CK29" s="582"/>
      <c r="CL29" s="582"/>
      <c r="CM29" s="582"/>
      <c r="CN29" s="582"/>
      <c r="CO29" s="563"/>
      <c r="CP29" s="563"/>
      <c r="CQ29" s="563"/>
      <c r="CR29" s="563"/>
    </row>
    <row r="30" spans="2:96" ht="20.25" customHeight="1">
      <c r="B30" s="547"/>
      <c r="C30" s="569"/>
      <c r="D30" s="583"/>
      <c r="E30" s="583"/>
      <c r="F30" s="583"/>
      <c r="G30" s="583"/>
      <c r="H30" s="583"/>
      <c r="I30" s="584"/>
      <c r="J30" s="584"/>
      <c r="K30" s="584"/>
      <c r="L30" s="584"/>
      <c r="M30" s="584"/>
      <c r="N30" s="584"/>
      <c r="O30" s="584"/>
      <c r="P30" s="584"/>
      <c r="Q30" s="1038"/>
      <c r="R30" s="1038"/>
      <c r="S30" s="1038"/>
      <c r="T30" s="583"/>
      <c r="U30" s="583"/>
      <c r="V30" s="583"/>
      <c r="W30" s="583"/>
      <c r="X30" s="583"/>
      <c r="Y30" s="584"/>
      <c r="Z30" s="584"/>
      <c r="AA30" s="584"/>
      <c r="AB30" s="584"/>
      <c r="AC30" s="584"/>
      <c r="AD30" s="584"/>
      <c r="AE30" s="584"/>
      <c r="AF30" s="584"/>
      <c r="AG30" s="1039"/>
      <c r="AH30" s="1038"/>
      <c r="AI30" s="1041"/>
      <c r="AJ30" s="585"/>
      <c r="AK30" s="585"/>
      <c r="AL30" s="585"/>
      <c r="AM30" s="585"/>
      <c r="AN30" s="585"/>
      <c r="AO30" s="586"/>
      <c r="AP30" s="586"/>
      <c r="AQ30" s="586"/>
      <c r="AR30" s="586"/>
      <c r="AS30" s="586"/>
      <c r="AT30" s="586"/>
      <c r="AU30" s="586"/>
      <c r="AV30" s="586"/>
      <c r="AW30" s="587"/>
      <c r="AX30" s="588"/>
      <c r="AY30" s="589"/>
      <c r="AZ30" s="585"/>
      <c r="BA30" s="585"/>
      <c r="BB30" s="585"/>
      <c r="BC30" s="585"/>
      <c r="BD30" s="585"/>
      <c r="BE30" s="586"/>
      <c r="BF30" s="586"/>
      <c r="BG30" s="586"/>
      <c r="BH30" s="586"/>
      <c r="BI30" s="586"/>
      <c r="BJ30" s="586"/>
      <c r="BK30" s="586"/>
      <c r="BL30" s="586"/>
      <c r="BM30" s="577"/>
      <c r="BN30" s="578"/>
      <c r="BO30" s="536"/>
      <c r="BQ30" s="548"/>
      <c r="BR30" s="556"/>
      <c r="BS30" s="556"/>
      <c r="BT30" s="1065"/>
      <c r="BU30" s="1066"/>
      <c r="BV30" s="563"/>
      <c r="BW30" s="563"/>
      <c r="BX30" s="564"/>
      <c r="BY30" s="563"/>
      <c r="BZ30" s="563"/>
      <c r="CA30" s="563"/>
      <c r="CB30" s="563"/>
      <c r="CC30" s="563"/>
      <c r="CD30" s="563"/>
      <c r="CE30" s="563"/>
      <c r="CF30" s="563"/>
      <c r="CG30" s="563"/>
      <c r="CH30" s="563"/>
      <c r="CI30" s="563"/>
      <c r="CJ30" s="563"/>
      <c r="CK30" s="563"/>
      <c r="CL30" s="563"/>
      <c r="CM30" s="563"/>
      <c r="CN30" s="563"/>
      <c r="CO30" s="563"/>
      <c r="CP30" s="563"/>
      <c r="CQ30" s="563"/>
      <c r="CR30" s="563"/>
    </row>
    <row r="31" spans="2:96" ht="20.25" customHeight="1">
      <c r="B31" s="547"/>
      <c r="C31" s="569"/>
      <c r="D31" s="583"/>
      <c r="E31" s="583"/>
      <c r="F31" s="583"/>
      <c r="G31" s="583"/>
      <c r="H31" s="583"/>
      <c r="I31" s="584"/>
      <c r="J31" s="584"/>
      <c r="K31" s="1479" t="s">
        <v>745</v>
      </c>
      <c r="L31" s="1480"/>
      <c r="M31" s="1480"/>
      <c r="N31" s="1482" t="str">
        <f>IF(OR($BE$9&gt;0,),IF(AND(OR($D$5="○",$D$6="○"),$I$29&gt;=0),"可",IF(AND(OR($D$5="○",$D$6="○"),$I$29&lt;0),"不可","")),"")</f>
        <v/>
      </c>
      <c r="O31" s="1483"/>
      <c r="P31" s="1484"/>
      <c r="Q31" s="1038"/>
      <c r="R31" s="1038"/>
      <c r="S31" s="1038"/>
      <c r="T31" s="583"/>
      <c r="U31" s="583"/>
      <c r="V31" s="583"/>
      <c r="W31" s="583"/>
      <c r="X31" s="583"/>
      <c r="Y31" s="584"/>
      <c r="Z31" s="584"/>
      <c r="AA31" s="1479" t="s">
        <v>746</v>
      </c>
      <c r="AB31" s="1480"/>
      <c r="AC31" s="1481"/>
      <c r="AD31" s="1482" t="str">
        <f>IF(OR($BE$9&gt;0,),IF(AND(OR($D$5="○",$D$6="○"),$Y$29&gt;=0),"可",IF(AND(OR($D$5="○",$D$6="○"),$Y$29&lt;0),"不可","")),"")</f>
        <v/>
      </c>
      <c r="AE31" s="1483"/>
      <c r="AF31" s="1484"/>
      <c r="AG31" s="1039"/>
      <c r="AH31" s="1038"/>
      <c r="AI31" s="1041"/>
      <c r="AJ31" s="585"/>
      <c r="AK31" s="585"/>
      <c r="AL31" s="585"/>
      <c r="AM31" s="585"/>
      <c r="AN31" s="585"/>
      <c r="AO31" s="586"/>
      <c r="AP31" s="586"/>
      <c r="AQ31" s="1479" t="s">
        <v>747</v>
      </c>
      <c r="AR31" s="1480"/>
      <c r="AS31" s="1481"/>
      <c r="AT31" s="1482" t="str">
        <f>IF(OR($BE$9&gt;0,),IF(AND(OR($D$7="○"),$AO$29&gt;=0),"可",IF(AND(OR($D$7="○"),$AO$29&lt;0),"不可","")),"")</f>
        <v/>
      </c>
      <c r="AU31" s="1483"/>
      <c r="AV31" s="1484"/>
      <c r="AW31" s="587"/>
      <c r="AX31" s="588"/>
      <c r="AY31" s="589"/>
      <c r="AZ31" s="585"/>
      <c r="BA31" s="585"/>
      <c r="BB31" s="585"/>
      <c r="BC31" s="585"/>
      <c r="BD31" s="585"/>
      <c r="BE31" s="586"/>
      <c r="BF31" s="586"/>
      <c r="BG31" s="1479" t="s">
        <v>748</v>
      </c>
      <c r="BH31" s="1480"/>
      <c r="BI31" s="1481"/>
      <c r="BJ31" s="1482" t="str">
        <f>IF(OR($BE$9&gt;0,),IF(AND(OR($D$7="○"),$BE$29&gt;=0),"可",IF(AND(OR($D$7="○"),$BE$29&lt;0),"不可","")),"")</f>
        <v/>
      </c>
      <c r="BK31" s="1483"/>
      <c r="BL31" s="1484"/>
      <c r="BM31" s="577"/>
      <c r="BN31" s="578"/>
      <c r="BO31" s="536"/>
      <c r="BQ31" s="548"/>
      <c r="BR31" s="556"/>
      <c r="BS31" s="556"/>
      <c r="BT31" s="1065"/>
      <c r="BU31" s="1066"/>
      <c r="BV31" s="563"/>
      <c r="BW31" s="563"/>
      <c r="BX31" s="564"/>
      <c r="BY31" s="563"/>
      <c r="BZ31" s="563"/>
      <c r="CA31" s="563"/>
      <c r="CB31" s="563"/>
      <c r="CC31" s="563"/>
      <c r="CD31" s="563"/>
      <c r="CE31" s="563"/>
      <c r="CF31" s="563"/>
      <c r="CG31" s="563"/>
      <c r="CH31" s="563"/>
      <c r="CI31" s="563"/>
      <c r="CJ31" s="563"/>
      <c r="CK31" s="563"/>
      <c r="CL31" s="563"/>
      <c r="CM31" s="563"/>
      <c r="CN31" s="563"/>
      <c r="CO31" s="563"/>
      <c r="CP31" s="563"/>
      <c r="CQ31" s="563"/>
      <c r="CR31" s="563"/>
    </row>
    <row r="32" spans="2:96" ht="20.25" customHeight="1">
      <c r="B32" s="547"/>
      <c r="C32" s="590"/>
      <c r="D32" s="591"/>
      <c r="E32" s="591"/>
      <c r="F32" s="591"/>
      <c r="G32" s="591"/>
      <c r="H32" s="591"/>
      <c r="I32" s="592"/>
      <c r="J32" s="592"/>
      <c r="K32" s="592"/>
      <c r="L32" s="592"/>
      <c r="M32" s="592"/>
      <c r="N32" s="592"/>
      <c r="O32" s="592"/>
      <c r="P32" s="592"/>
      <c r="Q32" s="593"/>
      <c r="R32" s="593"/>
      <c r="S32" s="593"/>
      <c r="T32" s="591"/>
      <c r="U32" s="591"/>
      <c r="V32" s="591"/>
      <c r="W32" s="591"/>
      <c r="X32" s="591"/>
      <c r="Y32" s="592"/>
      <c r="Z32" s="592"/>
      <c r="AA32" s="592"/>
      <c r="AB32" s="592"/>
      <c r="AC32" s="592"/>
      <c r="AD32" s="592"/>
      <c r="AE32" s="592"/>
      <c r="AF32" s="592"/>
      <c r="AG32" s="594"/>
      <c r="AH32" s="1038"/>
      <c r="AI32" s="595"/>
      <c r="AJ32" s="591"/>
      <c r="AK32" s="591"/>
      <c r="AL32" s="591"/>
      <c r="AM32" s="591"/>
      <c r="AN32" s="591"/>
      <c r="AO32" s="592"/>
      <c r="AP32" s="592"/>
      <c r="AQ32" s="592"/>
      <c r="AR32" s="592"/>
      <c r="AS32" s="592"/>
      <c r="AT32" s="592"/>
      <c r="AU32" s="592"/>
      <c r="AV32" s="592"/>
      <c r="AW32" s="596"/>
      <c r="AX32" s="593"/>
      <c r="AY32" s="597"/>
      <c r="AZ32" s="591"/>
      <c r="BA32" s="591"/>
      <c r="BB32" s="591"/>
      <c r="BC32" s="591"/>
      <c r="BD32" s="591"/>
      <c r="BE32" s="592"/>
      <c r="BF32" s="592"/>
      <c r="BG32" s="592"/>
      <c r="BH32" s="592"/>
      <c r="BI32" s="592"/>
      <c r="BJ32" s="592"/>
      <c r="BK32" s="592"/>
      <c r="BL32" s="592"/>
      <c r="BM32" s="598"/>
      <c r="BN32" s="578"/>
      <c r="BO32" s="536"/>
      <c r="BQ32" s="548"/>
      <c r="BR32" s="556"/>
      <c r="BS32" s="556"/>
      <c r="BT32" s="1065"/>
      <c r="BU32" s="1066"/>
      <c r="BV32" s="563"/>
      <c r="BW32" s="563"/>
      <c r="BX32" s="564"/>
      <c r="BY32" s="563"/>
      <c r="BZ32" s="563"/>
      <c r="CA32" s="563"/>
      <c r="CB32" s="563"/>
      <c r="CC32" s="563"/>
      <c r="CD32" s="563"/>
      <c r="CE32" s="563"/>
      <c r="CF32" s="563"/>
      <c r="CG32" s="563"/>
      <c r="CH32" s="563"/>
      <c r="CI32" s="563"/>
      <c r="CJ32" s="563"/>
      <c r="CK32" s="563"/>
      <c r="CL32" s="563"/>
      <c r="CM32" s="563"/>
      <c r="CN32" s="563"/>
      <c r="CO32" s="563"/>
      <c r="CP32" s="563"/>
      <c r="CQ32" s="563"/>
      <c r="CR32" s="563"/>
    </row>
    <row r="33" spans="2:96" ht="20.25" customHeight="1" thickBot="1">
      <c r="B33" s="599"/>
      <c r="C33" s="600"/>
      <c r="D33" s="601"/>
      <c r="E33" s="601"/>
      <c r="F33" s="601"/>
      <c r="G33" s="601"/>
      <c r="H33" s="601"/>
      <c r="I33" s="602"/>
      <c r="J33" s="602"/>
      <c r="K33" s="602"/>
      <c r="L33" s="602"/>
      <c r="M33" s="602"/>
      <c r="N33" s="602"/>
      <c r="O33" s="602"/>
      <c r="P33" s="602"/>
      <c r="Q33" s="1042"/>
      <c r="R33" s="1042"/>
      <c r="S33" s="1042"/>
      <c r="T33" s="601"/>
      <c r="U33" s="601"/>
      <c r="V33" s="601"/>
      <c r="W33" s="601"/>
      <c r="X33" s="601"/>
      <c r="Y33" s="602"/>
      <c r="Z33" s="602"/>
      <c r="AA33" s="602"/>
      <c r="AB33" s="602"/>
      <c r="AC33" s="602"/>
      <c r="AD33" s="602"/>
      <c r="AE33" s="602"/>
      <c r="AF33" s="602"/>
      <c r="AG33" s="1042"/>
      <c r="AH33" s="1042"/>
      <c r="AI33" s="1042"/>
      <c r="AJ33" s="601"/>
      <c r="AK33" s="601"/>
      <c r="AL33" s="601"/>
      <c r="AM33" s="601"/>
      <c r="AN33" s="601"/>
      <c r="AO33" s="602"/>
      <c r="AP33" s="602"/>
      <c r="AQ33" s="602"/>
      <c r="AR33" s="602"/>
      <c r="AS33" s="602"/>
      <c r="AT33" s="602"/>
      <c r="AU33" s="602"/>
      <c r="AV33" s="602"/>
      <c r="AW33" s="603"/>
      <c r="AX33" s="1042"/>
      <c r="AY33" s="604"/>
      <c r="AZ33" s="601"/>
      <c r="BA33" s="601"/>
      <c r="BB33" s="601"/>
      <c r="BC33" s="601"/>
      <c r="BD33" s="601"/>
      <c r="BE33" s="602"/>
      <c r="BF33" s="602"/>
      <c r="BG33" s="602"/>
      <c r="BH33" s="602"/>
      <c r="BI33" s="602"/>
      <c r="BJ33" s="602"/>
      <c r="BK33" s="602"/>
      <c r="BL33" s="602"/>
      <c r="BM33" s="605"/>
      <c r="BN33" s="606"/>
      <c r="BO33" s="1046"/>
      <c r="BQ33" s="548"/>
      <c r="BR33" s="556"/>
      <c r="BS33" s="556"/>
      <c r="BT33" s="1065"/>
      <c r="BU33" s="1066"/>
      <c r="BV33" s="563"/>
      <c r="BW33" s="563"/>
      <c r="BX33" s="564"/>
      <c r="BY33" s="563"/>
      <c r="BZ33" s="563"/>
      <c r="CA33" s="563"/>
      <c r="CB33" s="563"/>
      <c r="CC33" s="563"/>
      <c r="CD33" s="563"/>
      <c r="CE33" s="563"/>
      <c r="CF33" s="563"/>
      <c r="CG33" s="563"/>
      <c r="CH33" s="563"/>
      <c r="CI33" s="563"/>
      <c r="CJ33" s="563"/>
      <c r="CK33" s="563"/>
      <c r="CL33" s="563"/>
      <c r="CM33" s="563"/>
      <c r="CN33" s="563"/>
      <c r="CO33" s="563"/>
      <c r="CP33" s="563"/>
      <c r="CQ33" s="563"/>
      <c r="CR33" s="563"/>
    </row>
    <row r="34" spans="2:96" ht="21" customHeight="1" thickBot="1">
      <c r="B34" s="511" t="s">
        <v>749</v>
      </c>
      <c r="D34" s="559"/>
      <c r="E34" s="559"/>
      <c r="F34" s="559"/>
      <c r="G34" s="559"/>
      <c r="H34" s="559"/>
      <c r="I34" s="559"/>
      <c r="J34" s="559"/>
      <c r="K34" s="559"/>
      <c r="L34" s="559"/>
      <c r="M34" s="559"/>
      <c r="N34" s="559"/>
      <c r="O34" s="559"/>
      <c r="P34" s="559"/>
      <c r="Q34" s="559"/>
      <c r="R34" s="559"/>
      <c r="S34" s="559"/>
      <c r="T34" s="559"/>
      <c r="U34" s="559"/>
      <c r="V34" s="559"/>
      <c r="W34" s="559"/>
      <c r="X34" s="559"/>
      <c r="Y34" s="559"/>
      <c r="Z34" s="559"/>
      <c r="AA34" s="559"/>
      <c r="AB34" s="559"/>
      <c r="AC34" s="559"/>
      <c r="AD34" s="559"/>
      <c r="AE34" s="559"/>
      <c r="AF34" s="559"/>
      <c r="AG34" s="559"/>
      <c r="AH34" s="559"/>
      <c r="AI34" s="559"/>
      <c r="AJ34" s="559"/>
      <c r="AK34" s="559"/>
      <c r="AL34" s="559"/>
      <c r="AM34" s="559"/>
      <c r="AN34" s="559"/>
      <c r="AO34" s="559"/>
      <c r="AP34" s="559"/>
      <c r="AQ34" s="559"/>
      <c r="AR34" s="559"/>
      <c r="AS34" s="559"/>
      <c r="AT34" s="559"/>
      <c r="AU34" s="559"/>
      <c r="AV34" s="559"/>
      <c r="AW34" s="559"/>
      <c r="AX34" s="559"/>
      <c r="AY34" s="559"/>
      <c r="AZ34" s="559"/>
      <c r="BA34" s="549"/>
      <c r="BB34" s="559"/>
      <c r="BC34" s="549"/>
      <c r="BD34" s="549"/>
      <c r="BE34" s="559"/>
      <c r="BF34" s="549"/>
      <c r="BG34" s="559"/>
      <c r="BH34" s="559"/>
      <c r="BI34" s="559"/>
      <c r="BJ34" s="559"/>
      <c r="BK34" s="559"/>
      <c r="BL34" s="559"/>
      <c r="BM34" s="559"/>
      <c r="BN34" s="559"/>
      <c r="BO34" s="1046"/>
      <c r="BQ34" s="548"/>
      <c r="BR34" s="556"/>
      <c r="BS34" s="556"/>
      <c r="BT34" s="1065"/>
      <c r="BU34" s="1066"/>
      <c r="BV34" s="563"/>
      <c r="BW34" s="563"/>
      <c r="BX34" s="563"/>
      <c r="BY34" s="563"/>
      <c r="BZ34" s="563"/>
      <c r="CA34" s="563"/>
      <c r="CB34" s="563"/>
      <c r="CC34" s="563"/>
      <c r="CD34" s="563"/>
      <c r="CE34" s="563"/>
      <c r="CF34" s="563"/>
      <c r="CG34" s="563"/>
      <c r="CH34" s="563"/>
      <c r="CI34" s="563"/>
      <c r="CJ34" s="563"/>
      <c r="CK34" s="563"/>
      <c r="CL34" s="563"/>
      <c r="CM34" s="563"/>
      <c r="CN34" s="563"/>
      <c r="CO34" s="563"/>
      <c r="CP34" s="563"/>
      <c r="CQ34" s="563"/>
      <c r="CR34" s="563"/>
    </row>
    <row r="35" spans="2:96" ht="32.25" customHeight="1" thickBot="1">
      <c r="B35" s="1485"/>
      <c r="C35" s="607"/>
      <c r="D35" s="1487" t="s">
        <v>177</v>
      </c>
      <c r="E35" s="1487"/>
      <c r="F35" s="1487"/>
      <c r="G35" s="1487"/>
      <c r="H35" s="1487"/>
      <c r="I35" s="1488"/>
      <c r="J35" s="1490" t="s">
        <v>750</v>
      </c>
      <c r="K35" s="1491"/>
      <c r="L35" s="1491"/>
      <c r="M35" s="1491"/>
      <c r="N35" s="1491"/>
      <c r="O35" s="1492"/>
      <c r="P35" s="1496" t="s">
        <v>178</v>
      </c>
      <c r="Q35" s="1487"/>
      <c r="R35" s="1487"/>
      <c r="S35" s="1487"/>
      <c r="T35" s="1487"/>
      <c r="U35" s="1487"/>
      <c r="V35" s="1497"/>
      <c r="W35" s="1501" t="s">
        <v>51</v>
      </c>
      <c r="X35" s="1502"/>
      <c r="Y35" s="1502"/>
      <c r="Z35" s="1502"/>
      <c r="AA35" s="1502"/>
      <c r="AB35" s="1502"/>
      <c r="AC35" s="1503"/>
      <c r="AD35" s="1501" t="s">
        <v>52</v>
      </c>
      <c r="AE35" s="1502"/>
      <c r="AF35" s="1502"/>
      <c r="AG35" s="1502"/>
      <c r="AH35" s="1502"/>
      <c r="AI35" s="1502"/>
      <c r="AJ35" s="1503"/>
      <c r="AK35" s="1501" t="s">
        <v>53</v>
      </c>
      <c r="AL35" s="1502"/>
      <c r="AM35" s="1502"/>
      <c r="AN35" s="1502"/>
      <c r="AO35" s="1502"/>
      <c r="AP35" s="1502"/>
      <c r="AQ35" s="1503"/>
      <c r="AR35" s="1485" t="s">
        <v>54</v>
      </c>
      <c r="AS35" s="1487"/>
      <c r="AT35" s="1487"/>
      <c r="AU35" s="1487"/>
      <c r="AV35" s="1487"/>
      <c r="AW35" s="1487"/>
      <c r="AX35" s="1497"/>
      <c r="AY35" s="1491" t="s">
        <v>751</v>
      </c>
      <c r="AZ35" s="1491"/>
      <c r="BA35" s="1492"/>
      <c r="BB35" s="1490" t="s">
        <v>752</v>
      </c>
      <c r="BC35" s="1491"/>
      <c r="BD35" s="1492"/>
      <c r="BE35" s="1490" t="s">
        <v>753</v>
      </c>
      <c r="BF35" s="1491"/>
      <c r="BG35" s="1491"/>
      <c r="BH35" s="1490" t="s">
        <v>754</v>
      </c>
      <c r="BI35" s="1491"/>
      <c r="BJ35" s="1491"/>
      <c r="BK35" s="1496" t="s">
        <v>755</v>
      </c>
      <c r="BL35" s="1487"/>
      <c r="BM35" s="1487"/>
      <c r="BN35" s="1497"/>
      <c r="BQ35" s="548"/>
      <c r="BR35" s="556"/>
      <c r="BS35" s="556"/>
      <c r="BT35" s="1065"/>
      <c r="BU35" s="1065"/>
    </row>
    <row r="36" spans="2:96" ht="32.25" customHeight="1" thickBot="1">
      <c r="B36" s="1486"/>
      <c r="C36" s="608"/>
      <c r="D36" s="1383"/>
      <c r="E36" s="1383"/>
      <c r="F36" s="1383"/>
      <c r="G36" s="1383"/>
      <c r="H36" s="1383"/>
      <c r="I36" s="1489"/>
      <c r="J36" s="1493"/>
      <c r="K36" s="1494"/>
      <c r="L36" s="1494"/>
      <c r="M36" s="1494"/>
      <c r="N36" s="1494"/>
      <c r="O36" s="1495"/>
      <c r="P36" s="1498"/>
      <c r="Q36" s="1499"/>
      <c r="R36" s="1499"/>
      <c r="S36" s="1499"/>
      <c r="T36" s="1499"/>
      <c r="U36" s="1499"/>
      <c r="V36" s="1500"/>
      <c r="W36" s="609" t="s">
        <v>756</v>
      </c>
      <c r="X36" s="610" t="s">
        <v>757</v>
      </c>
      <c r="Y36" s="610" t="s">
        <v>758</v>
      </c>
      <c r="Z36" s="610" t="s">
        <v>759</v>
      </c>
      <c r="AA36" s="610" t="s">
        <v>760</v>
      </c>
      <c r="AB36" s="610" t="s">
        <v>761</v>
      </c>
      <c r="AC36" s="611" t="s">
        <v>762</v>
      </c>
      <c r="AD36" s="609" t="s">
        <v>756</v>
      </c>
      <c r="AE36" s="610" t="s">
        <v>757</v>
      </c>
      <c r="AF36" s="610" t="s">
        <v>758</v>
      </c>
      <c r="AG36" s="610" t="s">
        <v>759</v>
      </c>
      <c r="AH36" s="610" t="s">
        <v>760</v>
      </c>
      <c r="AI36" s="610" t="s">
        <v>761</v>
      </c>
      <c r="AJ36" s="611" t="s">
        <v>762</v>
      </c>
      <c r="AK36" s="609" t="s">
        <v>756</v>
      </c>
      <c r="AL36" s="610" t="s">
        <v>757</v>
      </c>
      <c r="AM36" s="610" t="s">
        <v>758</v>
      </c>
      <c r="AN36" s="610" t="s">
        <v>759</v>
      </c>
      <c r="AO36" s="610" t="s">
        <v>760</v>
      </c>
      <c r="AP36" s="610" t="s">
        <v>761</v>
      </c>
      <c r="AQ36" s="611" t="s">
        <v>762</v>
      </c>
      <c r="AR36" s="612" t="s">
        <v>756</v>
      </c>
      <c r="AS36" s="613" t="s">
        <v>757</v>
      </c>
      <c r="AT36" s="613" t="s">
        <v>758</v>
      </c>
      <c r="AU36" s="613" t="s">
        <v>759</v>
      </c>
      <c r="AV36" s="613" t="s">
        <v>760</v>
      </c>
      <c r="AW36" s="613" t="s">
        <v>761</v>
      </c>
      <c r="AX36" s="614" t="s">
        <v>762</v>
      </c>
      <c r="AY36" s="1494"/>
      <c r="AZ36" s="1494"/>
      <c r="BA36" s="1495"/>
      <c r="BB36" s="1493"/>
      <c r="BC36" s="1494"/>
      <c r="BD36" s="1495"/>
      <c r="BE36" s="1493"/>
      <c r="BF36" s="1494"/>
      <c r="BG36" s="1494"/>
      <c r="BH36" s="1493"/>
      <c r="BI36" s="1494"/>
      <c r="BJ36" s="1494"/>
      <c r="BK36" s="1504"/>
      <c r="BL36" s="1383"/>
      <c r="BM36" s="1383"/>
      <c r="BN36" s="1505"/>
      <c r="BQ36" s="548"/>
      <c r="BR36" s="556"/>
      <c r="BS36" s="556"/>
      <c r="BT36" s="1065"/>
      <c r="BU36" s="1065"/>
    </row>
    <row r="37" spans="2:96" ht="21" customHeight="1" thickBot="1">
      <c r="B37" s="1506" t="s">
        <v>763</v>
      </c>
      <c r="C37" s="615"/>
      <c r="D37" s="1509"/>
      <c r="E37" s="1509"/>
      <c r="F37" s="1509"/>
      <c r="G37" s="1509"/>
      <c r="H37" s="1509"/>
      <c r="I37" s="1510"/>
      <c r="J37" s="1511"/>
      <c r="K37" s="1509"/>
      <c r="L37" s="1510"/>
      <c r="M37" s="1511"/>
      <c r="N37" s="1509"/>
      <c r="O37" s="1510"/>
      <c r="P37" s="1512"/>
      <c r="Q37" s="1513"/>
      <c r="R37" s="1513"/>
      <c r="S37" s="1513"/>
      <c r="T37" s="1513"/>
      <c r="U37" s="1513"/>
      <c r="V37" s="1514"/>
      <c r="W37" s="616"/>
      <c r="X37" s="617"/>
      <c r="Y37" s="617"/>
      <c r="Z37" s="617"/>
      <c r="AA37" s="617"/>
      <c r="AB37" s="617"/>
      <c r="AC37" s="618"/>
      <c r="AD37" s="616"/>
      <c r="AE37" s="617"/>
      <c r="AF37" s="617"/>
      <c r="AG37" s="617"/>
      <c r="AH37" s="617"/>
      <c r="AI37" s="617"/>
      <c r="AJ37" s="618"/>
      <c r="AK37" s="616"/>
      <c r="AL37" s="617"/>
      <c r="AM37" s="617"/>
      <c r="AN37" s="617"/>
      <c r="AO37" s="617"/>
      <c r="AP37" s="617"/>
      <c r="AQ37" s="618"/>
      <c r="AR37" s="616"/>
      <c r="AS37" s="617"/>
      <c r="AT37" s="617"/>
      <c r="AU37" s="617"/>
      <c r="AV37" s="617"/>
      <c r="AW37" s="617"/>
      <c r="AX37" s="618"/>
      <c r="AY37" s="1515">
        <f t="shared" ref="AY37:AY56" si="4">SUM(W37:AX37)</f>
        <v>0</v>
      </c>
      <c r="AZ37" s="1515"/>
      <c r="BA37" s="1516"/>
      <c r="BB37" s="1517">
        <f t="shared" ref="BB37:BB57" si="5">AY37/4</f>
        <v>0</v>
      </c>
      <c r="BC37" s="1518"/>
      <c r="BD37" s="1519"/>
      <c r="BE37" s="1520"/>
      <c r="BF37" s="1521"/>
      <c r="BG37" s="1521"/>
      <c r="BH37" s="1520"/>
      <c r="BI37" s="1521"/>
      <c r="BJ37" s="1521"/>
      <c r="BK37" s="1546"/>
      <c r="BL37" s="1547"/>
      <c r="BM37" s="1547"/>
      <c r="BN37" s="1548"/>
      <c r="BQ37" s="548"/>
      <c r="BR37" s="556"/>
      <c r="BS37" s="556"/>
      <c r="BT37" s="1065"/>
      <c r="BU37" s="1065"/>
    </row>
    <row r="38" spans="2:96" ht="21" customHeight="1">
      <c r="B38" s="1507"/>
      <c r="C38" s="1549" t="s">
        <v>764</v>
      </c>
      <c r="D38" s="1551"/>
      <c r="E38" s="1551"/>
      <c r="F38" s="1551"/>
      <c r="G38" s="1551"/>
      <c r="H38" s="1551"/>
      <c r="I38" s="1552"/>
      <c r="J38" s="1553"/>
      <c r="K38" s="1551"/>
      <c r="L38" s="1552"/>
      <c r="M38" s="1553"/>
      <c r="N38" s="1551"/>
      <c r="O38" s="1552"/>
      <c r="P38" s="1554"/>
      <c r="Q38" s="1555"/>
      <c r="R38" s="1555"/>
      <c r="S38" s="1555"/>
      <c r="T38" s="1555"/>
      <c r="U38" s="1555"/>
      <c r="V38" s="1556"/>
      <c r="W38" s="1067"/>
      <c r="X38" s="1068"/>
      <c r="Y38" s="1068"/>
      <c r="Z38" s="1068"/>
      <c r="AA38" s="1068"/>
      <c r="AB38" s="1068"/>
      <c r="AC38" s="1069"/>
      <c r="AD38" s="1067"/>
      <c r="AE38" s="1068"/>
      <c r="AF38" s="1068"/>
      <c r="AG38" s="1068"/>
      <c r="AH38" s="1068"/>
      <c r="AI38" s="1068"/>
      <c r="AJ38" s="1069"/>
      <c r="AK38" s="1067"/>
      <c r="AL38" s="1068"/>
      <c r="AM38" s="1068"/>
      <c r="AN38" s="1068"/>
      <c r="AO38" s="1068"/>
      <c r="AP38" s="1068"/>
      <c r="AQ38" s="1069"/>
      <c r="AR38" s="1067"/>
      <c r="AS38" s="1068"/>
      <c r="AT38" s="1068"/>
      <c r="AU38" s="1068"/>
      <c r="AV38" s="1068"/>
      <c r="AW38" s="1068"/>
      <c r="AX38" s="1069"/>
      <c r="AY38" s="1557">
        <f t="shared" si="4"/>
        <v>0</v>
      </c>
      <c r="AZ38" s="1557"/>
      <c r="BA38" s="1558"/>
      <c r="BB38" s="1559">
        <f t="shared" si="5"/>
        <v>0</v>
      </c>
      <c r="BC38" s="1560"/>
      <c r="BD38" s="1561"/>
      <c r="BE38" s="1562"/>
      <c r="BF38" s="1563"/>
      <c r="BG38" s="1564"/>
      <c r="BH38" s="1562"/>
      <c r="BI38" s="1563"/>
      <c r="BJ38" s="1564"/>
      <c r="BK38" s="1565"/>
      <c r="BL38" s="1566"/>
      <c r="BM38" s="1566"/>
      <c r="BN38" s="1567"/>
      <c r="BO38" s="619"/>
    </row>
    <row r="39" spans="2:96" ht="21" customHeight="1">
      <c r="B39" s="1507"/>
      <c r="C39" s="1550"/>
      <c r="D39" s="1568"/>
      <c r="E39" s="1568"/>
      <c r="F39" s="1568"/>
      <c r="G39" s="1568"/>
      <c r="H39" s="1568"/>
      <c r="I39" s="1569"/>
      <c r="J39" s="1570"/>
      <c r="K39" s="1568"/>
      <c r="L39" s="1569"/>
      <c r="M39" s="1570"/>
      <c r="N39" s="1568"/>
      <c r="O39" s="1569"/>
      <c r="P39" s="1533"/>
      <c r="Q39" s="1534"/>
      <c r="R39" s="1534"/>
      <c r="S39" s="1534"/>
      <c r="T39" s="1534"/>
      <c r="U39" s="1534"/>
      <c r="V39" s="1535"/>
      <c r="W39" s="620"/>
      <c r="X39" s="621"/>
      <c r="Y39" s="621"/>
      <c r="Z39" s="621"/>
      <c r="AA39" s="621"/>
      <c r="AB39" s="621"/>
      <c r="AC39" s="622"/>
      <c r="AD39" s="620"/>
      <c r="AE39" s="621"/>
      <c r="AF39" s="621"/>
      <c r="AG39" s="621"/>
      <c r="AH39" s="621"/>
      <c r="AI39" s="621"/>
      <c r="AJ39" s="622"/>
      <c r="AK39" s="620"/>
      <c r="AL39" s="621"/>
      <c r="AM39" s="621"/>
      <c r="AN39" s="621"/>
      <c r="AO39" s="621"/>
      <c r="AP39" s="621"/>
      <c r="AQ39" s="622"/>
      <c r="AR39" s="620"/>
      <c r="AS39" s="621"/>
      <c r="AT39" s="621"/>
      <c r="AU39" s="621"/>
      <c r="AV39" s="621"/>
      <c r="AW39" s="621"/>
      <c r="AX39" s="622"/>
      <c r="AY39" s="1522">
        <f t="shared" si="4"/>
        <v>0</v>
      </c>
      <c r="AZ39" s="1522"/>
      <c r="BA39" s="1523"/>
      <c r="BB39" s="1524">
        <f t="shared" si="5"/>
        <v>0</v>
      </c>
      <c r="BC39" s="1525"/>
      <c r="BD39" s="1526"/>
      <c r="BE39" s="1527"/>
      <c r="BF39" s="1528"/>
      <c r="BG39" s="1529"/>
      <c r="BH39" s="1527"/>
      <c r="BI39" s="1528"/>
      <c r="BJ39" s="1529"/>
      <c r="BK39" s="1395"/>
      <c r="BL39" s="1396"/>
      <c r="BM39" s="1396"/>
      <c r="BN39" s="1571"/>
      <c r="BO39" s="619"/>
    </row>
    <row r="40" spans="2:96" ht="21" customHeight="1">
      <c r="B40" s="1507"/>
      <c r="C40" s="1550"/>
      <c r="D40" s="1568"/>
      <c r="E40" s="1568"/>
      <c r="F40" s="1568"/>
      <c r="G40" s="1568"/>
      <c r="H40" s="1568"/>
      <c r="I40" s="1569"/>
      <c r="J40" s="1570"/>
      <c r="K40" s="1568"/>
      <c r="L40" s="1569"/>
      <c r="M40" s="1570"/>
      <c r="N40" s="1568"/>
      <c r="O40" s="1569"/>
      <c r="P40" s="1533"/>
      <c r="Q40" s="1534"/>
      <c r="R40" s="1534"/>
      <c r="S40" s="1534"/>
      <c r="T40" s="1534"/>
      <c r="U40" s="1534"/>
      <c r="V40" s="1535"/>
      <c r="W40" s="620"/>
      <c r="X40" s="621"/>
      <c r="Y40" s="621"/>
      <c r="Z40" s="621"/>
      <c r="AA40" s="621"/>
      <c r="AB40" s="621"/>
      <c r="AC40" s="622"/>
      <c r="AD40" s="620"/>
      <c r="AE40" s="621"/>
      <c r="AF40" s="621"/>
      <c r="AG40" s="621"/>
      <c r="AH40" s="621"/>
      <c r="AI40" s="621"/>
      <c r="AJ40" s="622"/>
      <c r="AK40" s="620"/>
      <c r="AL40" s="621"/>
      <c r="AM40" s="621"/>
      <c r="AN40" s="621"/>
      <c r="AO40" s="621"/>
      <c r="AP40" s="621"/>
      <c r="AQ40" s="622"/>
      <c r="AR40" s="620"/>
      <c r="AS40" s="621"/>
      <c r="AT40" s="621"/>
      <c r="AU40" s="621"/>
      <c r="AV40" s="621"/>
      <c r="AW40" s="621"/>
      <c r="AX40" s="622"/>
      <c r="AY40" s="1522">
        <f t="shared" si="4"/>
        <v>0</v>
      </c>
      <c r="AZ40" s="1522"/>
      <c r="BA40" s="1523"/>
      <c r="BB40" s="1524">
        <f t="shared" si="5"/>
        <v>0</v>
      </c>
      <c r="BC40" s="1525"/>
      <c r="BD40" s="1526"/>
      <c r="BE40" s="1527"/>
      <c r="BF40" s="1528"/>
      <c r="BG40" s="1529"/>
      <c r="BH40" s="1527"/>
      <c r="BI40" s="1528"/>
      <c r="BJ40" s="1529"/>
      <c r="BK40" s="1395"/>
      <c r="BL40" s="1396"/>
      <c r="BM40" s="1396"/>
      <c r="BN40" s="1571"/>
      <c r="BO40" s="619"/>
    </row>
    <row r="41" spans="2:96" ht="21" customHeight="1">
      <c r="B41" s="1507"/>
      <c r="C41" s="1550"/>
      <c r="D41" s="1568"/>
      <c r="E41" s="1568"/>
      <c r="F41" s="1568"/>
      <c r="G41" s="1568"/>
      <c r="H41" s="1568"/>
      <c r="I41" s="1569"/>
      <c r="J41" s="1570"/>
      <c r="K41" s="1568"/>
      <c r="L41" s="1569"/>
      <c r="M41" s="1570"/>
      <c r="N41" s="1568"/>
      <c r="O41" s="1569"/>
      <c r="P41" s="1533"/>
      <c r="Q41" s="1534"/>
      <c r="R41" s="1534"/>
      <c r="S41" s="1534"/>
      <c r="T41" s="1534"/>
      <c r="U41" s="1534"/>
      <c r="V41" s="1535"/>
      <c r="W41" s="620"/>
      <c r="X41" s="621"/>
      <c r="Y41" s="621"/>
      <c r="Z41" s="621"/>
      <c r="AA41" s="621"/>
      <c r="AB41" s="621"/>
      <c r="AC41" s="622"/>
      <c r="AD41" s="620"/>
      <c r="AE41" s="621"/>
      <c r="AF41" s="621"/>
      <c r="AG41" s="621"/>
      <c r="AH41" s="621"/>
      <c r="AI41" s="621"/>
      <c r="AJ41" s="622"/>
      <c r="AK41" s="620"/>
      <c r="AL41" s="621"/>
      <c r="AM41" s="621"/>
      <c r="AN41" s="621"/>
      <c r="AO41" s="621"/>
      <c r="AP41" s="621"/>
      <c r="AQ41" s="622"/>
      <c r="AR41" s="620"/>
      <c r="AS41" s="621"/>
      <c r="AT41" s="621"/>
      <c r="AU41" s="621"/>
      <c r="AV41" s="621"/>
      <c r="AW41" s="621"/>
      <c r="AX41" s="622"/>
      <c r="AY41" s="1522">
        <f t="shared" si="4"/>
        <v>0</v>
      </c>
      <c r="AZ41" s="1522"/>
      <c r="BA41" s="1523"/>
      <c r="BB41" s="1524">
        <f t="shared" si="5"/>
        <v>0</v>
      </c>
      <c r="BC41" s="1525"/>
      <c r="BD41" s="1526"/>
      <c r="BE41" s="1527"/>
      <c r="BF41" s="1528"/>
      <c r="BG41" s="1529"/>
      <c r="BH41" s="1527"/>
      <c r="BI41" s="1528"/>
      <c r="BJ41" s="1529"/>
      <c r="BK41" s="1395"/>
      <c r="BL41" s="1396"/>
      <c r="BM41" s="1396"/>
      <c r="BN41" s="1571"/>
      <c r="BO41" s="619"/>
      <c r="CC41" s="1070"/>
      <c r="CD41" s="1059"/>
      <c r="CE41" s="1059"/>
      <c r="CF41" s="1059"/>
      <c r="CG41" s="1059"/>
      <c r="CH41" s="1059"/>
      <c r="CI41" s="1059"/>
      <c r="CJ41" s="1059"/>
      <c r="CK41" s="1059"/>
      <c r="CL41" s="1059"/>
      <c r="CM41" s="1059"/>
      <c r="CN41" s="1059"/>
      <c r="CO41" s="1059"/>
      <c r="CP41" s="1059"/>
      <c r="CQ41" s="1059"/>
      <c r="CR41" s="1059"/>
    </row>
    <row r="42" spans="2:96" ht="21" customHeight="1" thickBot="1">
      <c r="B42" s="1507"/>
      <c r="C42" s="1550"/>
      <c r="D42" s="1530"/>
      <c r="E42" s="1530"/>
      <c r="F42" s="1530"/>
      <c r="G42" s="1530"/>
      <c r="H42" s="1530"/>
      <c r="I42" s="1531"/>
      <c r="J42" s="1532"/>
      <c r="K42" s="1530"/>
      <c r="L42" s="1531"/>
      <c r="M42" s="1532"/>
      <c r="N42" s="1530"/>
      <c r="O42" s="1531"/>
      <c r="P42" s="1533"/>
      <c r="Q42" s="1534"/>
      <c r="R42" s="1534"/>
      <c r="S42" s="1534"/>
      <c r="T42" s="1534"/>
      <c r="U42" s="1534"/>
      <c r="V42" s="1535"/>
      <c r="W42" s="624"/>
      <c r="X42" s="625"/>
      <c r="Y42" s="625"/>
      <c r="Z42" s="625"/>
      <c r="AA42" s="625"/>
      <c r="AB42" s="625"/>
      <c r="AC42" s="626"/>
      <c r="AD42" s="624"/>
      <c r="AE42" s="625"/>
      <c r="AF42" s="625"/>
      <c r="AG42" s="625"/>
      <c r="AH42" s="625"/>
      <c r="AI42" s="625"/>
      <c r="AJ42" s="626"/>
      <c r="AK42" s="624"/>
      <c r="AL42" s="625"/>
      <c r="AM42" s="625"/>
      <c r="AN42" s="625"/>
      <c r="AO42" s="625"/>
      <c r="AP42" s="625"/>
      <c r="AQ42" s="626"/>
      <c r="AR42" s="624"/>
      <c r="AS42" s="625"/>
      <c r="AT42" s="625"/>
      <c r="AU42" s="625"/>
      <c r="AV42" s="625"/>
      <c r="AW42" s="625"/>
      <c r="AX42" s="626"/>
      <c r="AY42" s="1536">
        <f t="shared" si="4"/>
        <v>0</v>
      </c>
      <c r="AZ42" s="1536"/>
      <c r="BA42" s="1537"/>
      <c r="BB42" s="1538">
        <f t="shared" si="5"/>
        <v>0</v>
      </c>
      <c r="BC42" s="1539"/>
      <c r="BD42" s="1540"/>
      <c r="BE42" s="1541"/>
      <c r="BF42" s="1542"/>
      <c r="BG42" s="1543"/>
      <c r="BH42" s="1541"/>
      <c r="BI42" s="1542"/>
      <c r="BJ42" s="1543"/>
      <c r="BK42" s="1387"/>
      <c r="BL42" s="1388"/>
      <c r="BM42" s="1388"/>
      <c r="BN42" s="1572"/>
      <c r="BO42" s="619"/>
      <c r="CC42" s="1059"/>
      <c r="CD42" s="1059"/>
      <c r="CE42" s="1573"/>
      <c r="CF42" s="1573"/>
      <c r="CG42" s="1573"/>
      <c r="CH42" s="1573"/>
      <c r="CI42" s="1573"/>
      <c r="CJ42" s="1573"/>
      <c r="CK42" s="1574"/>
      <c r="CL42" s="1574"/>
      <c r="CM42" s="1574"/>
      <c r="CN42" s="1574"/>
      <c r="CO42" s="1574"/>
      <c r="CP42" s="1065"/>
      <c r="CQ42" s="1065"/>
      <c r="CR42" s="1065"/>
    </row>
    <row r="43" spans="2:96" ht="21" customHeight="1">
      <c r="B43" s="1507"/>
      <c r="C43" s="1575" t="s">
        <v>683</v>
      </c>
      <c r="D43" s="1576"/>
      <c r="E43" s="1577"/>
      <c r="F43" s="1577"/>
      <c r="G43" s="1577"/>
      <c r="H43" s="1577"/>
      <c r="I43" s="1577"/>
      <c r="J43" s="1577"/>
      <c r="K43" s="1577"/>
      <c r="L43" s="1577"/>
      <c r="M43" s="1577"/>
      <c r="N43" s="1577"/>
      <c r="O43" s="1577"/>
      <c r="P43" s="1554"/>
      <c r="Q43" s="1555"/>
      <c r="R43" s="1555"/>
      <c r="S43" s="1555"/>
      <c r="T43" s="1555"/>
      <c r="U43" s="1555"/>
      <c r="V43" s="1556"/>
      <c r="W43" s="1067"/>
      <c r="X43" s="1068"/>
      <c r="Y43" s="1068"/>
      <c r="Z43" s="1068"/>
      <c r="AA43" s="1068"/>
      <c r="AB43" s="1068"/>
      <c r="AC43" s="1069"/>
      <c r="AD43" s="1067"/>
      <c r="AE43" s="1068"/>
      <c r="AF43" s="1068"/>
      <c r="AG43" s="1068"/>
      <c r="AH43" s="1068"/>
      <c r="AI43" s="1068"/>
      <c r="AJ43" s="1069"/>
      <c r="AK43" s="1067"/>
      <c r="AL43" s="1068"/>
      <c r="AM43" s="1068"/>
      <c r="AN43" s="1068"/>
      <c r="AO43" s="1068"/>
      <c r="AP43" s="1068"/>
      <c r="AQ43" s="1069"/>
      <c r="AR43" s="1071"/>
      <c r="AS43" s="1068"/>
      <c r="AT43" s="1068"/>
      <c r="AU43" s="1068"/>
      <c r="AV43" s="1068"/>
      <c r="AW43" s="1068"/>
      <c r="AX43" s="1069"/>
      <c r="AY43" s="1558">
        <f t="shared" si="4"/>
        <v>0</v>
      </c>
      <c r="AZ43" s="1578"/>
      <c r="BA43" s="1578"/>
      <c r="BB43" s="1579">
        <f>AY43/4</f>
        <v>0</v>
      </c>
      <c r="BC43" s="1579"/>
      <c r="BD43" s="1579"/>
      <c r="BE43" s="1582" t="e">
        <f>ROUNDDOWN(SUM(BB43:BD50)/AY60,1)</f>
        <v>#DIV/0!</v>
      </c>
      <c r="BF43" s="1583"/>
      <c r="BG43" s="1584"/>
      <c r="BH43" s="1591">
        <f>ROUNDDOWN(SUM(BB43:BD50)/40,1)</f>
        <v>0</v>
      </c>
      <c r="BI43" s="1592"/>
      <c r="BJ43" s="1593"/>
      <c r="BK43" s="1565"/>
      <c r="BL43" s="1566"/>
      <c r="BM43" s="1566"/>
      <c r="BN43" s="1567"/>
      <c r="BO43" s="619"/>
      <c r="BP43" s="627"/>
      <c r="CC43" s="1059"/>
      <c r="CD43" s="1059"/>
      <c r="CE43" s="1573"/>
      <c r="CF43" s="1573"/>
      <c r="CG43" s="1573"/>
      <c r="CH43" s="1573"/>
      <c r="CI43" s="1573"/>
      <c r="CJ43" s="1573"/>
      <c r="CK43" s="1574"/>
      <c r="CL43" s="1574"/>
      <c r="CM43" s="1574"/>
      <c r="CN43" s="1574"/>
      <c r="CO43" s="1574"/>
      <c r="CP43" s="1065"/>
      <c r="CQ43" s="1065"/>
      <c r="CR43" s="1065"/>
    </row>
    <row r="44" spans="2:96" ht="21" customHeight="1">
      <c r="B44" s="1507"/>
      <c r="C44" s="1507"/>
      <c r="D44" s="1544"/>
      <c r="E44" s="1545"/>
      <c r="F44" s="1545"/>
      <c r="G44" s="1545"/>
      <c r="H44" s="1545"/>
      <c r="I44" s="1545"/>
      <c r="J44" s="1545"/>
      <c r="K44" s="1545"/>
      <c r="L44" s="1545"/>
      <c r="M44" s="1545"/>
      <c r="N44" s="1545"/>
      <c r="O44" s="1545"/>
      <c r="P44" s="1533"/>
      <c r="Q44" s="1534"/>
      <c r="R44" s="1534"/>
      <c r="S44" s="1534"/>
      <c r="T44" s="1534"/>
      <c r="U44" s="1534"/>
      <c r="V44" s="1535"/>
      <c r="W44" s="620"/>
      <c r="X44" s="621"/>
      <c r="Y44" s="621"/>
      <c r="Z44" s="621"/>
      <c r="AA44" s="621"/>
      <c r="AB44" s="621"/>
      <c r="AC44" s="622"/>
      <c r="AD44" s="620"/>
      <c r="AE44" s="621"/>
      <c r="AF44" s="621"/>
      <c r="AG44" s="621"/>
      <c r="AH44" s="621"/>
      <c r="AI44" s="621"/>
      <c r="AJ44" s="622"/>
      <c r="AK44" s="620"/>
      <c r="AL44" s="621"/>
      <c r="AM44" s="621"/>
      <c r="AN44" s="621"/>
      <c r="AO44" s="621"/>
      <c r="AP44" s="621"/>
      <c r="AQ44" s="622"/>
      <c r="AR44" s="628"/>
      <c r="AS44" s="621"/>
      <c r="AT44" s="621"/>
      <c r="AU44" s="621"/>
      <c r="AV44" s="621"/>
      <c r="AW44" s="621"/>
      <c r="AX44" s="622"/>
      <c r="AY44" s="1523">
        <f t="shared" si="4"/>
        <v>0</v>
      </c>
      <c r="AZ44" s="1580"/>
      <c r="BA44" s="1580"/>
      <c r="BB44" s="1581">
        <f>AY44/4</f>
        <v>0</v>
      </c>
      <c r="BC44" s="1581"/>
      <c r="BD44" s="1581"/>
      <c r="BE44" s="1585"/>
      <c r="BF44" s="1586"/>
      <c r="BG44" s="1587"/>
      <c r="BH44" s="1594"/>
      <c r="BI44" s="1595"/>
      <c r="BJ44" s="1596"/>
      <c r="BK44" s="1395"/>
      <c r="BL44" s="1396"/>
      <c r="BM44" s="1396"/>
      <c r="BN44" s="1571"/>
      <c r="BO44" s="619"/>
      <c r="CC44" s="1059"/>
      <c r="CD44" s="1059"/>
      <c r="CE44" s="1573"/>
      <c r="CF44" s="1573"/>
      <c r="CG44" s="1573"/>
      <c r="CH44" s="1573"/>
      <c r="CI44" s="1573"/>
      <c r="CJ44" s="1573"/>
      <c r="CK44" s="1574"/>
      <c r="CL44" s="1574"/>
      <c r="CM44" s="1574"/>
      <c r="CN44" s="1574"/>
      <c r="CO44" s="1574"/>
      <c r="CP44" s="1065"/>
      <c r="CQ44" s="1065"/>
      <c r="CR44" s="1065"/>
    </row>
    <row r="45" spans="2:96" ht="21" customHeight="1">
      <c r="B45" s="1507"/>
      <c r="C45" s="1507"/>
      <c r="D45" s="1544"/>
      <c r="E45" s="1545"/>
      <c r="F45" s="1545"/>
      <c r="G45" s="1545"/>
      <c r="H45" s="1545"/>
      <c r="I45" s="1545"/>
      <c r="J45" s="1545"/>
      <c r="K45" s="1545"/>
      <c r="L45" s="1545"/>
      <c r="M45" s="1545"/>
      <c r="N45" s="1545"/>
      <c r="O45" s="1545"/>
      <c r="P45" s="1533"/>
      <c r="Q45" s="1534"/>
      <c r="R45" s="1534"/>
      <c r="S45" s="1534"/>
      <c r="T45" s="1534"/>
      <c r="U45" s="1534"/>
      <c r="V45" s="1535"/>
      <c r="W45" s="620"/>
      <c r="X45" s="621"/>
      <c r="Y45" s="621"/>
      <c r="Z45" s="621"/>
      <c r="AA45" s="621"/>
      <c r="AB45" s="621"/>
      <c r="AC45" s="622"/>
      <c r="AD45" s="620"/>
      <c r="AE45" s="621"/>
      <c r="AF45" s="621"/>
      <c r="AG45" s="621"/>
      <c r="AH45" s="621"/>
      <c r="AI45" s="621"/>
      <c r="AJ45" s="622"/>
      <c r="AK45" s="620"/>
      <c r="AL45" s="621"/>
      <c r="AM45" s="621"/>
      <c r="AN45" s="621"/>
      <c r="AO45" s="621"/>
      <c r="AP45" s="621"/>
      <c r="AQ45" s="622"/>
      <c r="AR45" s="628"/>
      <c r="AS45" s="621"/>
      <c r="AT45" s="621"/>
      <c r="AU45" s="621"/>
      <c r="AV45" s="621"/>
      <c r="AW45" s="621"/>
      <c r="AX45" s="622"/>
      <c r="AY45" s="1523">
        <f t="shared" si="4"/>
        <v>0</v>
      </c>
      <c r="AZ45" s="1580"/>
      <c r="BA45" s="1580"/>
      <c r="BB45" s="1581">
        <f t="shared" si="5"/>
        <v>0</v>
      </c>
      <c r="BC45" s="1581"/>
      <c r="BD45" s="1581"/>
      <c r="BE45" s="1585"/>
      <c r="BF45" s="1586"/>
      <c r="BG45" s="1587"/>
      <c r="BH45" s="1594"/>
      <c r="BI45" s="1595"/>
      <c r="BJ45" s="1596"/>
      <c r="BK45" s="1395"/>
      <c r="BL45" s="1396"/>
      <c r="BM45" s="1396"/>
      <c r="BN45" s="1571"/>
      <c r="BO45" s="619"/>
      <c r="CC45" s="1072"/>
      <c r="CD45" s="1059"/>
      <c r="CE45" s="1573"/>
      <c r="CF45" s="1573"/>
      <c r="CG45" s="1573"/>
      <c r="CH45" s="1573"/>
      <c r="CI45" s="1573"/>
      <c r="CJ45" s="1573"/>
      <c r="CK45" s="1574"/>
      <c r="CL45" s="1574"/>
      <c r="CM45" s="1574"/>
      <c r="CN45" s="1574"/>
      <c r="CO45" s="1574"/>
      <c r="CP45" s="1065"/>
      <c r="CQ45" s="1065"/>
      <c r="CR45" s="1065"/>
    </row>
    <row r="46" spans="2:96" ht="21" customHeight="1">
      <c r="B46" s="1507"/>
      <c r="C46" s="1507"/>
      <c r="D46" s="1544"/>
      <c r="E46" s="1545"/>
      <c r="F46" s="1545"/>
      <c r="G46" s="1545"/>
      <c r="H46" s="1545"/>
      <c r="I46" s="1545"/>
      <c r="J46" s="1545"/>
      <c r="K46" s="1545"/>
      <c r="L46" s="1545"/>
      <c r="M46" s="1545"/>
      <c r="N46" s="1545"/>
      <c r="O46" s="1545"/>
      <c r="P46" s="1533"/>
      <c r="Q46" s="1534"/>
      <c r="R46" s="1534"/>
      <c r="S46" s="1534"/>
      <c r="T46" s="1534"/>
      <c r="U46" s="1534"/>
      <c r="V46" s="1535"/>
      <c r="W46" s="620"/>
      <c r="X46" s="621"/>
      <c r="Y46" s="621"/>
      <c r="Z46" s="621"/>
      <c r="AA46" s="621"/>
      <c r="AB46" s="621"/>
      <c r="AC46" s="622"/>
      <c r="AD46" s="620"/>
      <c r="AE46" s="621"/>
      <c r="AF46" s="621"/>
      <c r="AG46" s="621"/>
      <c r="AH46" s="621"/>
      <c r="AI46" s="621"/>
      <c r="AJ46" s="622"/>
      <c r="AK46" s="620"/>
      <c r="AL46" s="621"/>
      <c r="AM46" s="621"/>
      <c r="AN46" s="621"/>
      <c r="AO46" s="621"/>
      <c r="AP46" s="621"/>
      <c r="AQ46" s="622"/>
      <c r="AR46" s="628"/>
      <c r="AS46" s="621"/>
      <c r="AT46" s="621"/>
      <c r="AU46" s="621"/>
      <c r="AV46" s="621"/>
      <c r="AW46" s="621"/>
      <c r="AX46" s="622"/>
      <c r="AY46" s="1523">
        <f t="shared" si="4"/>
        <v>0</v>
      </c>
      <c r="AZ46" s="1580"/>
      <c r="BA46" s="1580"/>
      <c r="BB46" s="1581">
        <f t="shared" si="5"/>
        <v>0</v>
      </c>
      <c r="BC46" s="1581"/>
      <c r="BD46" s="1581"/>
      <c r="BE46" s="1585"/>
      <c r="BF46" s="1586"/>
      <c r="BG46" s="1587"/>
      <c r="BH46" s="1594"/>
      <c r="BI46" s="1595"/>
      <c r="BJ46" s="1596"/>
      <c r="BK46" s="1387"/>
      <c r="BL46" s="1388"/>
      <c r="BM46" s="1388"/>
      <c r="BN46" s="1572"/>
      <c r="BO46" s="619"/>
    </row>
    <row r="47" spans="2:96" ht="21" customHeight="1">
      <c r="B47" s="1507"/>
      <c r="C47" s="1507"/>
      <c r="D47" s="1544"/>
      <c r="E47" s="1545"/>
      <c r="F47" s="1545"/>
      <c r="G47" s="1545"/>
      <c r="H47" s="1545"/>
      <c r="I47" s="1545"/>
      <c r="J47" s="1545"/>
      <c r="K47" s="1545"/>
      <c r="L47" s="1545"/>
      <c r="M47" s="1545"/>
      <c r="N47" s="1545"/>
      <c r="O47" s="1545"/>
      <c r="P47" s="1533"/>
      <c r="Q47" s="1534"/>
      <c r="R47" s="1534"/>
      <c r="S47" s="1534"/>
      <c r="T47" s="1534"/>
      <c r="U47" s="1534"/>
      <c r="V47" s="1535"/>
      <c r="W47" s="620"/>
      <c r="X47" s="621"/>
      <c r="Y47" s="621"/>
      <c r="Z47" s="621"/>
      <c r="AA47" s="621"/>
      <c r="AB47" s="621"/>
      <c r="AC47" s="622"/>
      <c r="AD47" s="620"/>
      <c r="AE47" s="621"/>
      <c r="AF47" s="621"/>
      <c r="AG47" s="621"/>
      <c r="AH47" s="621"/>
      <c r="AI47" s="621"/>
      <c r="AJ47" s="622"/>
      <c r="AK47" s="620"/>
      <c r="AL47" s="621"/>
      <c r="AM47" s="621"/>
      <c r="AN47" s="621"/>
      <c r="AO47" s="621"/>
      <c r="AP47" s="621"/>
      <c r="AQ47" s="622"/>
      <c r="AR47" s="628"/>
      <c r="AS47" s="621"/>
      <c r="AT47" s="621"/>
      <c r="AU47" s="621"/>
      <c r="AV47" s="621"/>
      <c r="AW47" s="621"/>
      <c r="AX47" s="622"/>
      <c r="AY47" s="1523">
        <f t="shared" si="4"/>
        <v>0</v>
      </c>
      <c r="AZ47" s="1580"/>
      <c r="BA47" s="1580"/>
      <c r="BB47" s="1581">
        <f t="shared" si="5"/>
        <v>0</v>
      </c>
      <c r="BC47" s="1581"/>
      <c r="BD47" s="1581"/>
      <c r="BE47" s="1585"/>
      <c r="BF47" s="1586"/>
      <c r="BG47" s="1587"/>
      <c r="BH47" s="1594"/>
      <c r="BI47" s="1595"/>
      <c r="BJ47" s="1596"/>
      <c r="BK47" s="1395"/>
      <c r="BL47" s="1396"/>
      <c r="BM47" s="1396"/>
      <c r="BN47" s="1571"/>
      <c r="BO47" s="619"/>
    </row>
    <row r="48" spans="2:96" ht="21" customHeight="1">
      <c r="B48" s="1507"/>
      <c r="C48" s="1507"/>
      <c r="D48" s="1544"/>
      <c r="E48" s="1545"/>
      <c r="F48" s="1545"/>
      <c r="G48" s="1545"/>
      <c r="H48" s="1545"/>
      <c r="I48" s="1545"/>
      <c r="J48" s="1545"/>
      <c r="K48" s="1545"/>
      <c r="L48" s="1545"/>
      <c r="M48" s="1545"/>
      <c r="N48" s="1545"/>
      <c r="O48" s="1545"/>
      <c r="P48" s="1533"/>
      <c r="Q48" s="1534"/>
      <c r="R48" s="1534"/>
      <c r="S48" s="1534"/>
      <c r="T48" s="1534"/>
      <c r="U48" s="1534"/>
      <c r="V48" s="1535"/>
      <c r="W48" s="620"/>
      <c r="X48" s="621"/>
      <c r="Y48" s="621"/>
      <c r="Z48" s="621"/>
      <c r="AA48" s="621"/>
      <c r="AB48" s="621"/>
      <c r="AC48" s="622"/>
      <c r="AD48" s="620"/>
      <c r="AE48" s="621"/>
      <c r="AF48" s="621"/>
      <c r="AG48" s="621"/>
      <c r="AH48" s="621"/>
      <c r="AI48" s="621"/>
      <c r="AJ48" s="622"/>
      <c r="AK48" s="620"/>
      <c r="AL48" s="621"/>
      <c r="AM48" s="621"/>
      <c r="AN48" s="621"/>
      <c r="AO48" s="621"/>
      <c r="AP48" s="621"/>
      <c r="AQ48" s="622"/>
      <c r="AR48" s="628"/>
      <c r="AS48" s="621"/>
      <c r="AT48" s="621"/>
      <c r="AU48" s="621"/>
      <c r="AV48" s="621"/>
      <c r="AW48" s="621"/>
      <c r="AX48" s="622"/>
      <c r="AY48" s="1523">
        <f t="shared" si="4"/>
        <v>0</v>
      </c>
      <c r="AZ48" s="1580"/>
      <c r="BA48" s="1580"/>
      <c r="BB48" s="1581">
        <f t="shared" si="5"/>
        <v>0</v>
      </c>
      <c r="BC48" s="1581"/>
      <c r="BD48" s="1581"/>
      <c r="BE48" s="1585"/>
      <c r="BF48" s="1586"/>
      <c r="BG48" s="1587"/>
      <c r="BH48" s="1594"/>
      <c r="BI48" s="1595"/>
      <c r="BJ48" s="1596"/>
      <c r="BK48" s="1395"/>
      <c r="BL48" s="1396"/>
      <c r="BM48" s="1396"/>
      <c r="BN48" s="1571"/>
      <c r="BO48" s="619"/>
    </row>
    <row r="49" spans="2:85" ht="21" customHeight="1">
      <c r="B49" s="1507"/>
      <c r="C49" s="1507"/>
      <c r="D49" s="1544"/>
      <c r="E49" s="1545"/>
      <c r="F49" s="1545"/>
      <c r="G49" s="1545"/>
      <c r="H49" s="1545"/>
      <c r="I49" s="1545"/>
      <c r="J49" s="1545"/>
      <c r="K49" s="1545"/>
      <c r="L49" s="1545"/>
      <c r="M49" s="1545"/>
      <c r="N49" s="1545"/>
      <c r="O49" s="1545"/>
      <c r="P49" s="1533"/>
      <c r="Q49" s="1534"/>
      <c r="R49" s="1534"/>
      <c r="S49" s="1534"/>
      <c r="T49" s="1534"/>
      <c r="U49" s="1534"/>
      <c r="V49" s="1535"/>
      <c r="W49" s="620"/>
      <c r="X49" s="621"/>
      <c r="Y49" s="621"/>
      <c r="Z49" s="621"/>
      <c r="AA49" s="621"/>
      <c r="AB49" s="621"/>
      <c r="AC49" s="622"/>
      <c r="AD49" s="620"/>
      <c r="AE49" s="621"/>
      <c r="AF49" s="621"/>
      <c r="AG49" s="621"/>
      <c r="AH49" s="621"/>
      <c r="AI49" s="621"/>
      <c r="AJ49" s="622"/>
      <c r="AK49" s="620"/>
      <c r="AL49" s="621"/>
      <c r="AM49" s="621"/>
      <c r="AN49" s="621"/>
      <c r="AO49" s="621"/>
      <c r="AP49" s="621"/>
      <c r="AQ49" s="622"/>
      <c r="AR49" s="628"/>
      <c r="AS49" s="621"/>
      <c r="AT49" s="621"/>
      <c r="AU49" s="621"/>
      <c r="AV49" s="621"/>
      <c r="AW49" s="621"/>
      <c r="AX49" s="622"/>
      <c r="AY49" s="1523">
        <f t="shared" si="4"/>
        <v>0</v>
      </c>
      <c r="AZ49" s="1580"/>
      <c r="BA49" s="1580"/>
      <c r="BB49" s="1581">
        <f t="shared" si="5"/>
        <v>0</v>
      </c>
      <c r="BC49" s="1581"/>
      <c r="BD49" s="1581"/>
      <c r="BE49" s="1585"/>
      <c r="BF49" s="1586"/>
      <c r="BG49" s="1587"/>
      <c r="BH49" s="1594"/>
      <c r="BI49" s="1595"/>
      <c r="BJ49" s="1596"/>
      <c r="BK49" s="1395"/>
      <c r="BL49" s="1396"/>
      <c r="BM49" s="1396"/>
      <c r="BN49" s="1571"/>
      <c r="BO49" s="619"/>
    </row>
    <row r="50" spans="2:85" ht="21" customHeight="1" thickBot="1">
      <c r="B50" s="1507"/>
      <c r="C50" s="1507"/>
      <c r="D50" s="1614"/>
      <c r="E50" s="1615"/>
      <c r="F50" s="1615"/>
      <c r="G50" s="1615"/>
      <c r="H50" s="1615"/>
      <c r="I50" s="1615"/>
      <c r="J50" s="1615"/>
      <c r="K50" s="1615"/>
      <c r="L50" s="1615"/>
      <c r="M50" s="1615"/>
      <c r="N50" s="1615"/>
      <c r="O50" s="1615"/>
      <c r="P50" s="1616"/>
      <c r="Q50" s="1617"/>
      <c r="R50" s="1617"/>
      <c r="S50" s="1617"/>
      <c r="T50" s="1617"/>
      <c r="U50" s="1617"/>
      <c r="V50" s="1618"/>
      <c r="W50" s="630"/>
      <c r="X50" s="631"/>
      <c r="Y50" s="631"/>
      <c r="Z50" s="631"/>
      <c r="AA50" s="631"/>
      <c r="AB50" s="631"/>
      <c r="AC50" s="632"/>
      <c r="AD50" s="630"/>
      <c r="AE50" s="631"/>
      <c r="AF50" s="631"/>
      <c r="AG50" s="631"/>
      <c r="AH50" s="631"/>
      <c r="AI50" s="631"/>
      <c r="AJ50" s="632"/>
      <c r="AK50" s="630"/>
      <c r="AL50" s="631"/>
      <c r="AM50" s="631"/>
      <c r="AN50" s="631"/>
      <c r="AO50" s="631"/>
      <c r="AP50" s="631"/>
      <c r="AQ50" s="632"/>
      <c r="AR50" s="633"/>
      <c r="AS50" s="631"/>
      <c r="AT50" s="631"/>
      <c r="AU50" s="631"/>
      <c r="AV50" s="631"/>
      <c r="AW50" s="631"/>
      <c r="AX50" s="632"/>
      <c r="AY50" s="1619">
        <f t="shared" si="4"/>
        <v>0</v>
      </c>
      <c r="AZ50" s="1620"/>
      <c r="BA50" s="1620"/>
      <c r="BB50" s="1621">
        <f t="shared" si="5"/>
        <v>0</v>
      </c>
      <c r="BC50" s="1621"/>
      <c r="BD50" s="1621"/>
      <c r="BE50" s="1588"/>
      <c r="BF50" s="1589"/>
      <c r="BG50" s="1590"/>
      <c r="BH50" s="1597"/>
      <c r="BI50" s="1598"/>
      <c r="BJ50" s="1599"/>
      <c r="BK50" s="1605"/>
      <c r="BL50" s="1606"/>
      <c r="BM50" s="1606"/>
      <c r="BN50" s="1607"/>
      <c r="BO50" s="619"/>
    </row>
    <row r="51" spans="2:85" ht="21" customHeight="1">
      <c r="B51" s="1507"/>
      <c r="C51" s="1647" t="s">
        <v>684</v>
      </c>
      <c r="D51" s="1552"/>
      <c r="E51" s="1577"/>
      <c r="F51" s="1577"/>
      <c r="G51" s="1577"/>
      <c r="H51" s="1577"/>
      <c r="I51" s="1577"/>
      <c r="J51" s="1577"/>
      <c r="K51" s="1577"/>
      <c r="L51" s="1577"/>
      <c r="M51" s="1577"/>
      <c r="N51" s="1577"/>
      <c r="O51" s="1577"/>
      <c r="P51" s="1554"/>
      <c r="Q51" s="1555"/>
      <c r="R51" s="1555"/>
      <c r="S51" s="1555"/>
      <c r="T51" s="1555"/>
      <c r="U51" s="1555"/>
      <c r="V51" s="1556"/>
      <c r="W51" s="634"/>
      <c r="X51" s="635"/>
      <c r="Y51" s="635"/>
      <c r="Z51" s="635"/>
      <c r="AA51" s="635"/>
      <c r="AB51" s="635"/>
      <c r="AC51" s="636"/>
      <c r="AD51" s="634"/>
      <c r="AE51" s="635"/>
      <c r="AF51" s="635"/>
      <c r="AG51" s="635"/>
      <c r="AH51" s="635"/>
      <c r="AI51" s="635"/>
      <c r="AJ51" s="636"/>
      <c r="AK51" s="634"/>
      <c r="AL51" s="635"/>
      <c r="AM51" s="635"/>
      <c r="AN51" s="635"/>
      <c r="AO51" s="635"/>
      <c r="AP51" s="635"/>
      <c r="AQ51" s="636"/>
      <c r="AR51" s="634"/>
      <c r="AS51" s="635"/>
      <c r="AT51" s="635"/>
      <c r="AU51" s="635"/>
      <c r="AV51" s="635"/>
      <c r="AW51" s="635"/>
      <c r="AX51" s="636"/>
      <c r="AY51" s="1608">
        <f t="shared" si="4"/>
        <v>0</v>
      </c>
      <c r="AZ51" s="1609"/>
      <c r="BA51" s="1609"/>
      <c r="BB51" s="1610">
        <f t="shared" si="5"/>
        <v>0</v>
      </c>
      <c r="BC51" s="1610"/>
      <c r="BD51" s="1610"/>
      <c r="BE51" s="1585" t="e">
        <f>ROUNDDOWN(SUM(BB51:BD57)/AY60,1)</f>
        <v>#DIV/0!</v>
      </c>
      <c r="BF51" s="1586"/>
      <c r="BG51" s="1587"/>
      <c r="BH51" s="1611">
        <f>ROUNDDOWN(SUM(BB51:BD57)/40,1)</f>
        <v>0</v>
      </c>
      <c r="BI51" s="1612"/>
      <c r="BJ51" s="1613"/>
      <c r="BK51" s="1600"/>
      <c r="BL51" s="1601"/>
      <c r="BM51" s="1601"/>
      <c r="BN51" s="1602"/>
      <c r="BO51" s="619"/>
    </row>
    <row r="52" spans="2:85" ht="21" customHeight="1">
      <c r="B52" s="1507"/>
      <c r="C52" s="1648"/>
      <c r="D52" s="1569"/>
      <c r="E52" s="1545"/>
      <c r="F52" s="1545"/>
      <c r="G52" s="1545"/>
      <c r="H52" s="1545"/>
      <c r="I52" s="1545"/>
      <c r="J52" s="1545"/>
      <c r="K52" s="1545"/>
      <c r="L52" s="1545"/>
      <c r="M52" s="1545"/>
      <c r="N52" s="1545"/>
      <c r="O52" s="1545"/>
      <c r="P52" s="1533"/>
      <c r="Q52" s="1534"/>
      <c r="R52" s="1534"/>
      <c r="S52" s="1534"/>
      <c r="T52" s="1534"/>
      <c r="U52" s="1534"/>
      <c r="V52" s="1535"/>
      <c r="W52" s="620"/>
      <c r="X52" s="621"/>
      <c r="Y52" s="621"/>
      <c r="Z52" s="621"/>
      <c r="AA52" s="621"/>
      <c r="AB52" s="621"/>
      <c r="AC52" s="622"/>
      <c r="AD52" s="620"/>
      <c r="AE52" s="621"/>
      <c r="AF52" s="621"/>
      <c r="AG52" s="621"/>
      <c r="AH52" s="621"/>
      <c r="AI52" s="621"/>
      <c r="AJ52" s="622"/>
      <c r="AK52" s="620"/>
      <c r="AL52" s="621"/>
      <c r="AM52" s="621"/>
      <c r="AN52" s="621"/>
      <c r="AO52" s="621"/>
      <c r="AP52" s="621"/>
      <c r="AQ52" s="622"/>
      <c r="AR52" s="620"/>
      <c r="AS52" s="621"/>
      <c r="AT52" s="621"/>
      <c r="AU52" s="621"/>
      <c r="AV52" s="621"/>
      <c r="AW52" s="621"/>
      <c r="AX52" s="622"/>
      <c r="AY52" s="1523">
        <f t="shared" si="4"/>
        <v>0</v>
      </c>
      <c r="AZ52" s="1580"/>
      <c r="BA52" s="1580"/>
      <c r="BB52" s="1581">
        <f t="shared" si="5"/>
        <v>0</v>
      </c>
      <c r="BC52" s="1581"/>
      <c r="BD52" s="1581"/>
      <c r="BE52" s="1585"/>
      <c r="BF52" s="1586"/>
      <c r="BG52" s="1587"/>
      <c r="BH52" s="1611"/>
      <c r="BI52" s="1612"/>
      <c r="BJ52" s="1613"/>
      <c r="BK52" s="1603"/>
      <c r="BL52" s="1603"/>
      <c r="BM52" s="1603"/>
      <c r="BN52" s="1604"/>
      <c r="BO52" s="619"/>
    </row>
    <row r="53" spans="2:85" ht="21" customHeight="1">
      <c r="B53" s="1507"/>
      <c r="C53" s="1648"/>
      <c r="D53" s="1569"/>
      <c r="E53" s="1545"/>
      <c r="F53" s="1545"/>
      <c r="G53" s="1545"/>
      <c r="H53" s="1545"/>
      <c r="I53" s="1545"/>
      <c r="J53" s="1545"/>
      <c r="K53" s="1545"/>
      <c r="L53" s="1545"/>
      <c r="M53" s="1545"/>
      <c r="N53" s="1545"/>
      <c r="O53" s="1545"/>
      <c r="P53" s="1533"/>
      <c r="Q53" s="1534"/>
      <c r="R53" s="1534"/>
      <c r="S53" s="1534"/>
      <c r="T53" s="1534"/>
      <c r="U53" s="1534"/>
      <c r="V53" s="1535"/>
      <c r="W53" s="620"/>
      <c r="X53" s="621"/>
      <c r="Y53" s="621"/>
      <c r="Z53" s="621"/>
      <c r="AA53" s="621"/>
      <c r="AB53" s="621"/>
      <c r="AC53" s="622"/>
      <c r="AD53" s="620"/>
      <c r="AE53" s="621"/>
      <c r="AF53" s="621"/>
      <c r="AG53" s="621"/>
      <c r="AH53" s="621"/>
      <c r="AI53" s="621"/>
      <c r="AJ53" s="622"/>
      <c r="AK53" s="620"/>
      <c r="AL53" s="621"/>
      <c r="AM53" s="621"/>
      <c r="AN53" s="621"/>
      <c r="AO53" s="621"/>
      <c r="AP53" s="621"/>
      <c r="AQ53" s="622"/>
      <c r="AR53" s="620"/>
      <c r="AS53" s="621"/>
      <c r="AT53" s="621"/>
      <c r="AU53" s="621"/>
      <c r="AV53" s="621"/>
      <c r="AW53" s="621"/>
      <c r="AX53" s="622"/>
      <c r="AY53" s="1523">
        <f t="shared" si="4"/>
        <v>0</v>
      </c>
      <c r="AZ53" s="1580"/>
      <c r="BA53" s="1580"/>
      <c r="BB53" s="1581">
        <f t="shared" si="5"/>
        <v>0</v>
      </c>
      <c r="BC53" s="1581"/>
      <c r="BD53" s="1581"/>
      <c r="BE53" s="1585"/>
      <c r="BF53" s="1586"/>
      <c r="BG53" s="1587"/>
      <c r="BH53" s="1611"/>
      <c r="BI53" s="1612"/>
      <c r="BJ53" s="1613"/>
      <c r="BK53" s="1603"/>
      <c r="BL53" s="1603"/>
      <c r="BM53" s="1603"/>
      <c r="BN53" s="1604"/>
      <c r="BO53" s="619"/>
    </row>
    <row r="54" spans="2:85" ht="21" customHeight="1">
      <c r="B54" s="1507"/>
      <c r="C54" s="1648"/>
      <c r="D54" s="1569"/>
      <c r="E54" s="1545"/>
      <c r="F54" s="1545"/>
      <c r="G54" s="1545"/>
      <c r="H54" s="1545"/>
      <c r="I54" s="1545"/>
      <c r="J54" s="1545"/>
      <c r="K54" s="1545"/>
      <c r="L54" s="1545"/>
      <c r="M54" s="1545"/>
      <c r="N54" s="1545"/>
      <c r="O54" s="1545"/>
      <c r="P54" s="1533"/>
      <c r="Q54" s="1534"/>
      <c r="R54" s="1534"/>
      <c r="S54" s="1534"/>
      <c r="T54" s="1534"/>
      <c r="U54" s="1534"/>
      <c r="V54" s="1535"/>
      <c r="W54" s="620"/>
      <c r="X54" s="621"/>
      <c r="Y54" s="621"/>
      <c r="Z54" s="621"/>
      <c r="AA54" s="621"/>
      <c r="AB54" s="621"/>
      <c r="AC54" s="622"/>
      <c r="AD54" s="620"/>
      <c r="AE54" s="621"/>
      <c r="AF54" s="621"/>
      <c r="AG54" s="621"/>
      <c r="AH54" s="621"/>
      <c r="AI54" s="621"/>
      <c r="AJ54" s="622"/>
      <c r="AK54" s="620"/>
      <c r="AL54" s="621"/>
      <c r="AM54" s="621"/>
      <c r="AN54" s="621"/>
      <c r="AO54" s="621"/>
      <c r="AP54" s="621"/>
      <c r="AQ54" s="622"/>
      <c r="AR54" s="620"/>
      <c r="AS54" s="621"/>
      <c r="AT54" s="621"/>
      <c r="AU54" s="621"/>
      <c r="AV54" s="621"/>
      <c r="AW54" s="621"/>
      <c r="AX54" s="622"/>
      <c r="AY54" s="1523">
        <f t="shared" si="4"/>
        <v>0</v>
      </c>
      <c r="AZ54" s="1580"/>
      <c r="BA54" s="1580"/>
      <c r="BB54" s="1581">
        <f t="shared" si="5"/>
        <v>0</v>
      </c>
      <c r="BC54" s="1581"/>
      <c r="BD54" s="1581"/>
      <c r="BE54" s="1585"/>
      <c r="BF54" s="1586"/>
      <c r="BG54" s="1587"/>
      <c r="BH54" s="1611"/>
      <c r="BI54" s="1612"/>
      <c r="BJ54" s="1613"/>
      <c r="BK54" s="1603"/>
      <c r="BL54" s="1603"/>
      <c r="BM54" s="1603"/>
      <c r="BN54" s="1604"/>
    </row>
    <row r="55" spans="2:85" ht="21" customHeight="1">
      <c r="B55" s="1507"/>
      <c r="C55" s="1648"/>
      <c r="D55" s="1569"/>
      <c r="E55" s="1545"/>
      <c r="F55" s="1545"/>
      <c r="G55" s="1545"/>
      <c r="H55" s="1545"/>
      <c r="I55" s="1545"/>
      <c r="J55" s="1545"/>
      <c r="K55" s="1545"/>
      <c r="L55" s="1545"/>
      <c r="M55" s="1545"/>
      <c r="N55" s="1545"/>
      <c r="O55" s="1545"/>
      <c r="P55" s="1533"/>
      <c r="Q55" s="1534"/>
      <c r="R55" s="1534"/>
      <c r="S55" s="1534"/>
      <c r="T55" s="1534"/>
      <c r="U55" s="1534"/>
      <c r="V55" s="1535"/>
      <c r="W55" s="620"/>
      <c r="X55" s="621"/>
      <c r="Y55" s="621"/>
      <c r="Z55" s="621"/>
      <c r="AA55" s="621"/>
      <c r="AB55" s="621"/>
      <c r="AC55" s="622"/>
      <c r="AD55" s="620"/>
      <c r="AE55" s="621"/>
      <c r="AF55" s="621"/>
      <c r="AG55" s="621"/>
      <c r="AH55" s="621"/>
      <c r="AI55" s="621"/>
      <c r="AJ55" s="622"/>
      <c r="AK55" s="620"/>
      <c r="AL55" s="621"/>
      <c r="AM55" s="621"/>
      <c r="AN55" s="621"/>
      <c r="AO55" s="621"/>
      <c r="AP55" s="621"/>
      <c r="AQ55" s="622"/>
      <c r="AR55" s="620"/>
      <c r="AS55" s="621"/>
      <c r="AT55" s="621"/>
      <c r="AU55" s="621"/>
      <c r="AV55" s="621"/>
      <c r="AW55" s="621"/>
      <c r="AX55" s="622"/>
      <c r="AY55" s="1523">
        <f t="shared" si="4"/>
        <v>0</v>
      </c>
      <c r="AZ55" s="1580"/>
      <c r="BA55" s="1580"/>
      <c r="BB55" s="1581">
        <f t="shared" si="5"/>
        <v>0</v>
      </c>
      <c r="BC55" s="1581"/>
      <c r="BD55" s="1581"/>
      <c r="BE55" s="1585"/>
      <c r="BF55" s="1586"/>
      <c r="BG55" s="1587"/>
      <c r="BH55" s="1611"/>
      <c r="BI55" s="1612"/>
      <c r="BJ55" s="1613"/>
      <c r="BK55" s="1603"/>
      <c r="BL55" s="1603"/>
      <c r="BM55" s="1603"/>
      <c r="BN55" s="1604"/>
      <c r="CE55" s="498"/>
      <c r="CF55" s="498"/>
      <c r="CG55" s="498"/>
    </row>
    <row r="56" spans="2:85" ht="21" customHeight="1">
      <c r="B56" s="1507"/>
      <c r="C56" s="1648"/>
      <c r="D56" s="1569"/>
      <c r="E56" s="1545"/>
      <c r="F56" s="1545"/>
      <c r="G56" s="1545"/>
      <c r="H56" s="1545"/>
      <c r="I56" s="1545"/>
      <c r="J56" s="1545"/>
      <c r="K56" s="1545"/>
      <c r="L56" s="1545"/>
      <c r="M56" s="1545"/>
      <c r="N56" s="1545"/>
      <c r="O56" s="1545"/>
      <c r="P56" s="1533"/>
      <c r="Q56" s="1534"/>
      <c r="R56" s="1534"/>
      <c r="S56" s="1534"/>
      <c r="T56" s="1534"/>
      <c r="U56" s="1534"/>
      <c r="V56" s="1535"/>
      <c r="W56" s="620"/>
      <c r="X56" s="621"/>
      <c r="Y56" s="621"/>
      <c r="Z56" s="621"/>
      <c r="AA56" s="621"/>
      <c r="AB56" s="621"/>
      <c r="AC56" s="622"/>
      <c r="AD56" s="620"/>
      <c r="AE56" s="621"/>
      <c r="AF56" s="621"/>
      <c r="AG56" s="621"/>
      <c r="AH56" s="621"/>
      <c r="AI56" s="621"/>
      <c r="AJ56" s="622"/>
      <c r="AK56" s="620"/>
      <c r="AL56" s="621"/>
      <c r="AM56" s="621"/>
      <c r="AN56" s="621"/>
      <c r="AO56" s="621"/>
      <c r="AP56" s="621"/>
      <c r="AQ56" s="622"/>
      <c r="AR56" s="620"/>
      <c r="AS56" s="621"/>
      <c r="AT56" s="621"/>
      <c r="AU56" s="621"/>
      <c r="AV56" s="621"/>
      <c r="AW56" s="621"/>
      <c r="AX56" s="622"/>
      <c r="AY56" s="1523">
        <f t="shared" si="4"/>
        <v>0</v>
      </c>
      <c r="AZ56" s="1580"/>
      <c r="BA56" s="1580"/>
      <c r="BB56" s="1581">
        <f t="shared" si="5"/>
        <v>0</v>
      </c>
      <c r="BC56" s="1581"/>
      <c r="BD56" s="1581"/>
      <c r="BE56" s="1585"/>
      <c r="BF56" s="1586"/>
      <c r="BG56" s="1587"/>
      <c r="BH56" s="1611"/>
      <c r="BI56" s="1612"/>
      <c r="BJ56" s="1613"/>
      <c r="BK56" s="1603"/>
      <c r="BL56" s="1603"/>
      <c r="BM56" s="1603"/>
      <c r="BN56" s="1604"/>
      <c r="CE56" s="498"/>
      <c r="CF56" s="498"/>
      <c r="CG56" s="498"/>
    </row>
    <row r="57" spans="2:85" ht="21" customHeight="1" thickBot="1">
      <c r="B57" s="1507"/>
      <c r="C57" s="1649"/>
      <c r="D57" s="1639"/>
      <c r="E57" s="1640"/>
      <c r="F57" s="1640"/>
      <c r="G57" s="1640"/>
      <c r="H57" s="1640"/>
      <c r="I57" s="1640"/>
      <c r="J57" s="1641"/>
      <c r="K57" s="1641"/>
      <c r="L57" s="1641"/>
      <c r="M57" s="1641"/>
      <c r="N57" s="1641"/>
      <c r="O57" s="1641"/>
      <c r="P57" s="1642"/>
      <c r="Q57" s="1643"/>
      <c r="R57" s="1643"/>
      <c r="S57" s="1643"/>
      <c r="T57" s="1643"/>
      <c r="U57" s="1643"/>
      <c r="V57" s="1644"/>
      <c r="W57" s="630"/>
      <c r="X57" s="631"/>
      <c r="Y57" s="631"/>
      <c r="Z57" s="631"/>
      <c r="AA57" s="631"/>
      <c r="AB57" s="631"/>
      <c r="AC57" s="632"/>
      <c r="AD57" s="630"/>
      <c r="AE57" s="631"/>
      <c r="AF57" s="631"/>
      <c r="AG57" s="631"/>
      <c r="AH57" s="631"/>
      <c r="AI57" s="631"/>
      <c r="AJ57" s="632"/>
      <c r="AK57" s="630"/>
      <c r="AL57" s="631"/>
      <c r="AM57" s="631"/>
      <c r="AN57" s="631"/>
      <c r="AO57" s="631"/>
      <c r="AP57" s="631"/>
      <c r="AQ57" s="632"/>
      <c r="AR57" s="630"/>
      <c r="AS57" s="631"/>
      <c r="AT57" s="631"/>
      <c r="AU57" s="631"/>
      <c r="AV57" s="631"/>
      <c r="AW57" s="631"/>
      <c r="AX57" s="632"/>
      <c r="AY57" s="1537">
        <f>SUM(W57:AX57)</f>
        <v>0</v>
      </c>
      <c r="AZ57" s="1645"/>
      <c r="BA57" s="1645"/>
      <c r="BB57" s="1646">
        <f t="shared" si="5"/>
        <v>0</v>
      </c>
      <c r="BC57" s="1646"/>
      <c r="BD57" s="1646"/>
      <c r="BE57" s="1585"/>
      <c r="BF57" s="1586"/>
      <c r="BG57" s="1587"/>
      <c r="BH57" s="1611"/>
      <c r="BI57" s="1612"/>
      <c r="BJ57" s="1613"/>
      <c r="BK57" s="1634"/>
      <c r="BL57" s="1634"/>
      <c r="BM57" s="1634"/>
      <c r="BN57" s="1635"/>
    </row>
    <row r="58" spans="2:85" ht="21" customHeight="1" thickBot="1">
      <c r="B58" s="1507"/>
      <c r="C58" s="1622" t="s">
        <v>765</v>
      </c>
      <c r="D58" s="1623"/>
      <c r="E58" s="1623"/>
      <c r="F58" s="1623"/>
      <c r="G58" s="1623"/>
      <c r="H58" s="1623"/>
      <c r="I58" s="1623"/>
      <c r="J58" s="1623"/>
      <c r="K58" s="1623"/>
      <c r="L58" s="1623"/>
      <c r="M58" s="1623"/>
      <c r="N58" s="1623"/>
      <c r="O58" s="1623"/>
      <c r="P58" s="1623"/>
      <c r="Q58" s="1623"/>
      <c r="R58" s="1623"/>
      <c r="S58" s="1623"/>
      <c r="T58" s="1623"/>
      <c r="U58" s="1623"/>
      <c r="V58" s="1624"/>
      <c r="W58" s="637">
        <f t="shared" ref="W58:AX58" si="6">SUM(W43:W57)</f>
        <v>0</v>
      </c>
      <c r="X58" s="638">
        <f t="shared" si="6"/>
        <v>0</v>
      </c>
      <c r="Y58" s="638">
        <f t="shared" si="6"/>
        <v>0</v>
      </c>
      <c r="Z58" s="638">
        <f t="shared" si="6"/>
        <v>0</v>
      </c>
      <c r="AA58" s="638">
        <f t="shared" si="6"/>
        <v>0</v>
      </c>
      <c r="AB58" s="638">
        <f t="shared" si="6"/>
        <v>0</v>
      </c>
      <c r="AC58" s="639">
        <f t="shared" si="6"/>
        <v>0</v>
      </c>
      <c r="AD58" s="637">
        <f t="shared" si="6"/>
        <v>0</v>
      </c>
      <c r="AE58" s="638">
        <f t="shared" si="6"/>
        <v>0</v>
      </c>
      <c r="AF58" s="638">
        <f t="shared" si="6"/>
        <v>0</v>
      </c>
      <c r="AG58" s="638">
        <f t="shared" si="6"/>
        <v>0</v>
      </c>
      <c r="AH58" s="638">
        <f t="shared" si="6"/>
        <v>0</v>
      </c>
      <c r="AI58" s="638">
        <f t="shared" si="6"/>
        <v>0</v>
      </c>
      <c r="AJ58" s="639">
        <f t="shared" si="6"/>
        <v>0</v>
      </c>
      <c r="AK58" s="637">
        <f t="shared" si="6"/>
        <v>0</v>
      </c>
      <c r="AL58" s="638">
        <f t="shared" si="6"/>
        <v>0</v>
      </c>
      <c r="AM58" s="638">
        <f t="shared" si="6"/>
        <v>0</v>
      </c>
      <c r="AN58" s="638">
        <f t="shared" si="6"/>
        <v>0</v>
      </c>
      <c r="AO58" s="638">
        <f t="shared" si="6"/>
        <v>0</v>
      </c>
      <c r="AP58" s="638">
        <f t="shared" si="6"/>
        <v>0</v>
      </c>
      <c r="AQ58" s="639">
        <f t="shared" si="6"/>
        <v>0</v>
      </c>
      <c r="AR58" s="637">
        <f t="shared" si="6"/>
        <v>0</v>
      </c>
      <c r="AS58" s="638">
        <f t="shared" si="6"/>
        <v>0</v>
      </c>
      <c r="AT58" s="638">
        <f t="shared" si="6"/>
        <v>0</v>
      </c>
      <c r="AU58" s="638">
        <f t="shared" si="6"/>
        <v>0</v>
      </c>
      <c r="AV58" s="638">
        <f t="shared" si="6"/>
        <v>0</v>
      </c>
      <c r="AW58" s="638">
        <f t="shared" si="6"/>
        <v>0</v>
      </c>
      <c r="AX58" s="639">
        <f t="shared" si="6"/>
        <v>0</v>
      </c>
      <c r="AY58" s="1516">
        <f>SUM(AY37:BA53)</f>
        <v>0</v>
      </c>
      <c r="AZ58" s="1625"/>
      <c r="BA58" s="1625"/>
      <c r="BB58" s="1626">
        <f>SUM($BB$43:$BD$57)</f>
        <v>0</v>
      </c>
      <c r="BC58" s="1626"/>
      <c r="BD58" s="1626"/>
      <c r="BE58" s="1636" t="e">
        <f>SUM(BE43:BG57)</f>
        <v>#DIV/0!</v>
      </c>
      <c r="BF58" s="1636"/>
      <c r="BG58" s="1636"/>
      <c r="BH58" s="1637">
        <f>SUM(BH43:BJ57)</f>
        <v>0</v>
      </c>
      <c r="BI58" s="1638"/>
      <c r="BJ58" s="1638"/>
      <c r="BK58" s="1632"/>
      <c r="BL58" s="1632"/>
      <c r="BM58" s="1632"/>
      <c r="BN58" s="1633"/>
    </row>
    <row r="59" spans="2:85" ht="21" customHeight="1" thickBot="1">
      <c r="B59" s="1508"/>
      <c r="C59" s="1622" t="s">
        <v>766</v>
      </c>
      <c r="D59" s="1623"/>
      <c r="E59" s="1623"/>
      <c r="F59" s="1623"/>
      <c r="G59" s="1623"/>
      <c r="H59" s="1623"/>
      <c r="I59" s="1623"/>
      <c r="J59" s="1623"/>
      <c r="K59" s="1623"/>
      <c r="L59" s="1623"/>
      <c r="M59" s="1623"/>
      <c r="N59" s="1623"/>
      <c r="O59" s="1623"/>
      <c r="P59" s="1623"/>
      <c r="Q59" s="1623"/>
      <c r="R59" s="1623"/>
      <c r="S59" s="1623"/>
      <c r="T59" s="1623"/>
      <c r="U59" s="1623"/>
      <c r="V59" s="1624"/>
      <c r="W59" s="640">
        <f t="shared" ref="W59:AM59" si="7">SUM(W37:W54)</f>
        <v>0</v>
      </c>
      <c r="X59" s="641">
        <f t="shared" si="7"/>
        <v>0</v>
      </c>
      <c r="Y59" s="641">
        <f t="shared" si="7"/>
        <v>0</v>
      </c>
      <c r="Z59" s="641">
        <f t="shared" si="7"/>
        <v>0</v>
      </c>
      <c r="AA59" s="641">
        <f t="shared" si="7"/>
        <v>0</v>
      </c>
      <c r="AB59" s="641">
        <f t="shared" si="7"/>
        <v>0</v>
      </c>
      <c r="AC59" s="642">
        <f t="shared" si="7"/>
        <v>0</v>
      </c>
      <c r="AD59" s="640">
        <f t="shared" si="7"/>
        <v>0</v>
      </c>
      <c r="AE59" s="641">
        <f t="shared" si="7"/>
        <v>0</v>
      </c>
      <c r="AF59" s="641">
        <f t="shared" si="7"/>
        <v>0</v>
      </c>
      <c r="AG59" s="641">
        <f t="shared" si="7"/>
        <v>0</v>
      </c>
      <c r="AH59" s="641">
        <f t="shared" si="7"/>
        <v>0</v>
      </c>
      <c r="AI59" s="641">
        <f t="shared" si="7"/>
        <v>0</v>
      </c>
      <c r="AJ59" s="642">
        <f t="shared" si="7"/>
        <v>0</v>
      </c>
      <c r="AK59" s="640">
        <f t="shared" si="7"/>
        <v>0</v>
      </c>
      <c r="AL59" s="641">
        <f t="shared" si="7"/>
        <v>0</v>
      </c>
      <c r="AM59" s="641">
        <f t="shared" si="7"/>
        <v>0</v>
      </c>
      <c r="AN59" s="641">
        <f>SUM(AN37:AN55)</f>
        <v>0</v>
      </c>
      <c r="AO59" s="641">
        <f t="shared" ref="AO59:AX59" si="8">SUM(AO37:AO54)</f>
        <v>0</v>
      </c>
      <c r="AP59" s="641">
        <f t="shared" si="8"/>
        <v>0</v>
      </c>
      <c r="AQ59" s="642">
        <f t="shared" si="8"/>
        <v>0</v>
      </c>
      <c r="AR59" s="640">
        <f t="shared" si="8"/>
        <v>0</v>
      </c>
      <c r="AS59" s="641">
        <f t="shared" si="8"/>
        <v>0</v>
      </c>
      <c r="AT59" s="641">
        <f t="shared" si="8"/>
        <v>0</v>
      </c>
      <c r="AU59" s="641">
        <f t="shared" si="8"/>
        <v>0</v>
      </c>
      <c r="AV59" s="641">
        <f t="shared" si="8"/>
        <v>0</v>
      </c>
      <c r="AW59" s="641">
        <f t="shared" si="8"/>
        <v>0</v>
      </c>
      <c r="AX59" s="642">
        <f t="shared" si="8"/>
        <v>0</v>
      </c>
      <c r="AY59" s="1516">
        <f>SUM(AY38:BA54)</f>
        <v>0</v>
      </c>
      <c r="AZ59" s="1625"/>
      <c r="BA59" s="1625"/>
      <c r="BB59" s="1626">
        <f>SUM($BB$37:$BD$57)</f>
        <v>0</v>
      </c>
      <c r="BC59" s="1626"/>
      <c r="BD59" s="1626"/>
      <c r="BE59" s="1627"/>
      <c r="BF59" s="1628"/>
      <c r="BG59" s="1629"/>
      <c r="BH59" s="1630"/>
      <c r="BI59" s="1631"/>
      <c r="BJ59" s="1631"/>
      <c r="BK59" s="1632"/>
      <c r="BL59" s="1632"/>
      <c r="BM59" s="1632"/>
      <c r="BN59" s="1633"/>
    </row>
    <row r="60" spans="2:85" ht="21" customHeight="1" thickBot="1">
      <c r="B60" s="643" t="s">
        <v>767</v>
      </c>
      <c r="C60" s="644"/>
      <c r="D60" s="645"/>
      <c r="E60" s="1036"/>
      <c r="F60" s="1036"/>
      <c r="G60" s="1036"/>
      <c r="H60" s="1036"/>
      <c r="I60" s="1036"/>
      <c r="J60" s="1036"/>
      <c r="K60" s="1036"/>
      <c r="L60" s="1036"/>
      <c r="M60" s="1036"/>
      <c r="N60" s="1036"/>
      <c r="O60" s="1036"/>
      <c r="P60" s="1036"/>
      <c r="Q60" s="1036"/>
      <c r="R60" s="1036"/>
      <c r="S60" s="1036"/>
      <c r="T60" s="1036"/>
      <c r="U60" s="1036"/>
      <c r="V60" s="1036"/>
      <c r="W60" s="1042"/>
      <c r="X60" s="1042"/>
      <c r="Y60" s="1042"/>
      <c r="Z60" s="1042"/>
      <c r="AA60" s="1042"/>
      <c r="AB60" s="1042"/>
      <c r="AC60" s="1042"/>
      <c r="AD60" s="1042"/>
      <c r="AE60" s="1042"/>
      <c r="AF60" s="1042"/>
      <c r="AG60" s="1042"/>
      <c r="AH60" s="1042"/>
      <c r="AI60" s="1042"/>
      <c r="AJ60" s="1042"/>
      <c r="AK60" s="1042"/>
      <c r="AL60" s="1042"/>
      <c r="AM60" s="1042"/>
      <c r="AN60" s="1042"/>
      <c r="AO60" s="1042"/>
      <c r="AP60" s="1042"/>
      <c r="AQ60" s="1042"/>
      <c r="AR60" s="1042"/>
      <c r="AS60" s="1042"/>
      <c r="AT60" s="1042"/>
      <c r="AU60" s="1042"/>
      <c r="AV60" s="1042"/>
      <c r="AW60" s="1042"/>
      <c r="AX60" s="1043"/>
      <c r="AY60" s="1650"/>
      <c r="AZ60" s="1513"/>
      <c r="BA60" s="1513"/>
      <c r="BB60" s="1513"/>
      <c r="BC60" s="1513"/>
      <c r="BD60" s="1513"/>
      <c r="BE60" s="1513"/>
      <c r="BF60" s="1513"/>
      <c r="BG60" s="1513"/>
      <c r="BH60" s="1513"/>
      <c r="BI60" s="1513"/>
      <c r="BJ60" s="1513"/>
      <c r="BK60" s="1513"/>
      <c r="BL60" s="1513"/>
      <c r="BM60" s="1513"/>
      <c r="BN60" s="1514"/>
    </row>
    <row r="61" spans="2:85" ht="21" customHeight="1">
      <c r="G61" s="257"/>
    </row>
    <row r="62" spans="2:85" ht="21" customHeight="1" thickBot="1">
      <c r="B62" s="511" t="s">
        <v>768</v>
      </c>
      <c r="D62" s="559"/>
      <c r="E62" s="559"/>
      <c r="F62" s="559"/>
      <c r="G62" s="559"/>
      <c r="H62" s="559"/>
      <c r="I62" s="559"/>
      <c r="J62" s="559"/>
      <c r="K62" s="559"/>
      <c r="L62" s="559"/>
      <c r="M62" s="559"/>
      <c r="N62" s="559"/>
      <c r="O62" s="559"/>
      <c r="P62" s="559"/>
      <c r="Q62" s="559"/>
      <c r="R62" s="559"/>
      <c r="S62" s="559"/>
      <c r="T62" s="559"/>
      <c r="U62" s="559"/>
      <c r="V62" s="559"/>
      <c r="W62" s="559"/>
      <c r="X62" s="559"/>
      <c r="Y62" s="559"/>
      <c r="Z62" s="559"/>
      <c r="AA62" s="559"/>
      <c r="AB62" s="559"/>
      <c r="AC62" s="559"/>
      <c r="AD62" s="559"/>
      <c r="AE62" s="559"/>
      <c r="AF62" s="559"/>
      <c r="AG62" s="559"/>
      <c r="AH62" s="559"/>
      <c r="AI62" s="559"/>
      <c r="AJ62" s="559"/>
      <c r="AK62" s="559"/>
      <c r="AL62" s="559"/>
      <c r="AM62" s="559"/>
      <c r="AN62" s="559"/>
      <c r="AO62" s="559"/>
      <c r="AP62" s="559"/>
      <c r="AQ62" s="559"/>
      <c r="AR62" s="559"/>
      <c r="AS62" s="559"/>
      <c r="AT62" s="559"/>
      <c r="AU62" s="559"/>
      <c r="AV62" s="559"/>
      <c r="AW62" s="559"/>
      <c r="AX62" s="559"/>
      <c r="AY62" s="559"/>
      <c r="AZ62" s="559"/>
      <c r="BA62" s="549"/>
      <c r="BB62" s="559"/>
      <c r="BC62" s="549"/>
      <c r="BD62" s="549"/>
      <c r="BE62" s="559"/>
      <c r="BF62" s="549"/>
      <c r="BG62" s="559"/>
      <c r="BH62" s="559"/>
      <c r="BI62" s="559"/>
      <c r="BJ62" s="559"/>
      <c r="BK62" s="559"/>
      <c r="BL62" s="559"/>
      <c r="BM62" s="559"/>
      <c r="BN62" s="559"/>
    </row>
    <row r="63" spans="2:85" ht="21" customHeight="1" thickBot="1">
      <c r="B63" s="1485"/>
      <c r="C63" s="607"/>
      <c r="D63" s="1487" t="s">
        <v>177</v>
      </c>
      <c r="E63" s="1487"/>
      <c r="F63" s="1487"/>
      <c r="G63" s="1487"/>
      <c r="H63" s="1487"/>
      <c r="I63" s="1488"/>
      <c r="J63" s="1490" t="s">
        <v>750</v>
      </c>
      <c r="K63" s="1491"/>
      <c r="L63" s="1491"/>
      <c r="M63" s="1491"/>
      <c r="N63" s="1491"/>
      <c r="O63" s="1492"/>
      <c r="P63" s="1496" t="s">
        <v>178</v>
      </c>
      <c r="Q63" s="1487"/>
      <c r="R63" s="1487"/>
      <c r="S63" s="1487"/>
      <c r="T63" s="1487"/>
      <c r="U63" s="1487"/>
      <c r="V63" s="1497"/>
      <c r="W63" s="1501" t="s">
        <v>51</v>
      </c>
      <c r="X63" s="1502"/>
      <c r="Y63" s="1502"/>
      <c r="Z63" s="1502"/>
      <c r="AA63" s="1502"/>
      <c r="AB63" s="1502"/>
      <c r="AC63" s="1503"/>
      <c r="AD63" s="1501" t="s">
        <v>52</v>
      </c>
      <c r="AE63" s="1502"/>
      <c r="AF63" s="1502"/>
      <c r="AG63" s="1502"/>
      <c r="AH63" s="1502"/>
      <c r="AI63" s="1502"/>
      <c r="AJ63" s="1503"/>
      <c r="AK63" s="1501" t="s">
        <v>53</v>
      </c>
      <c r="AL63" s="1502"/>
      <c r="AM63" s="1502"/>
      <c r="AN63" s="1502"/>
      <c r="AO63" s="1502"/>
      <c r="AP63" s="1502"/>
      <c r="AQ63" s="1503"/>
      <c r="AR63" s="1485" t="s">
        <v>54</v>
      </c>
      <c r="AS63" s="1487"/>
      <c r="AT63" s="1487"/>
      <c r="AU63" s="1487"/>
      <c r="AV63" s="1487"/>
      <c r="AW63" s="1487"/>
      <c r="AX63" s="1487"/>
      <c r="AY63" s="1651" t="s">
        <v>751</v>
      </c>
      <c r="AZ63" s="1652"/>
      <c r="BA63" s="1652"/>
      <c r="BB63" s="1652" t="s">
        <v>752</v>
      </c>
      <c r="BC63" s="1652"/>
      <c r="BD63" s="1652"/>
      <c r="BE63" s="1652" t="s">
        <v>754</v>
      </c>
      <c r="BF63" s="1652"/>
      <c r="BG63" s="1652"/>
      <c r="BH63" s="1652"/>
      <c r="BI63" s="1652"/>
      <c r="BJ63" s="1652"/>
      <c r="BK63" s="1502" t="s">
        <v>755</v>
      </c>
      <c r="BL63" s="1502"/>
      <c r="BM63" s="1502"/>
      <c r="BN63" s="1503"/>
    </row>
    <row r="64" spans="2:85" ht="21" customHeight="1" thickBot="1">
      <c r="B64" s="1486"/>
      <c r="C64" s="608"/>
      <c r="D64" s="1383"/>
      <c r="E64" s="1383"/>
      <c r="F64" s="1383"/>
      <c r="G64" s="1383"/>
      <c r="H64" s="1383"/>
      <c r="I64" s="1489"/>
      <c r="J64" s="1493"/>
      <c r="K64" s="1494"/>
      <c r="L64" s="1494"/>
      <c r="M64" s="1494"/>
      <c r="N64" s="1494"/>
      <c r="O64" s="1495"/>
      <c r="P64" s="1504"/>
      <c r="Q64" s="1383"/>
      <c r="R64" s="1383"/>
      <c r="S64" s="1383"/>
      <c r="T64" s="1383"/>
      <c r="U64" s="1383"/>
      <c r="V64" s="1505"/>
      <c r="W64" s="609" t="s">
        <v>756</v>
      </c>
      <c r="X64" s="610" t="s">
        <v>757</v>
      </c>
      <c r="Y64" s="610" t="s">
        <v>758</v>
      </c>
      <c r="Z64" s="610" t="s">
        <v>759</v>
      </c>
      <c r="AA64" s="610" t="s">
        <v>760</v>
      </c>
      <c r="AB64" s="610" t="s">
        <v>761</v>
      </c>
      <c r="AC64" s="611" t="s">
        <v>762</v>
      </c>
      <c r="AD64" s="609" t="s">
        <v>756</v>
      </c>
      <c r="AE64" s="610" t="s">
        <v>757</v>
      </c>
      <c r="AF64" s="610" t="s">
        <v>758</v>
      </c>
      <c r="AG64" s="610" t="s">
        <v>759</v>
      </c>
      <c r="AH64" s="610" t="s">
        <v>760</v>
      </c>
      <c r="AI64" s="610" t="s">
        <v>761</v>
      </c>
      <c r="AJ64" s="611" t="s">
        <v>762</v>
      </c>
      <c r="AK64" s="609" t="s">
        <v>756</v>
      </c>
      <c r="AL64" s="610" t="s">
        <v>757</v>
      </c>
      <c r="AM64" s="610" t="s">
        <v>758</v>
      </c>
      <c r="AN64" s="610" t="s">
        <v>759</v>
      </c>
      <c r="AO64" s="610" t="s">
        <v>760</v>
      </c>
      <c r="AP64" s="610" t="s">
        <v>761</v>
      </c>
      <c r="AQ64" s="611" t="s">
        <v>762</v>
      </c>
      <c r="AR64" s="612" t="s">
        <v>756</v>
      </c>
      <c r="AS64" s="613" t="s">
        <v>757</v>
      </c>
      <c r="AT64" s="613" t="s">
        <v>758</v>
      </c>
      <c r="AU64" s="613" t="s">
        <v>759</v>
      </c>
      <c r="AV64" s="613" t="s">
        <v>760</v>
      </c>
      <c r="AW64" s="613" t="s">
        <v>761</v>
      </c>
      <c r="AX64" s="646" t="s">
        <v>762</v>
      </c>
      <c r="AY64" s="1653"/>
      <c r="AZ64" s="1654"/>
      <c r="BA64" s="1654"/>
      <c r="BB64" s="1654"/>
      <c r="BC64" s="1654"/>
      <c r="BD64" s="1654"/>
      <c r="BE64" s="1654"/>
      <c r="BF64" s="1654"/>
      <c r="BG64" s="1654"/>
      <c r="BH64" s="1654"/>
      <c r="BI64" s="1654"/>
      <c r="BJ64" s="1654"/>
      <c r="BK64" s="1655"/>
      <c r="BL64" s="1655"/>
      <c r="BM64" s="1655"/>
      <c r="BN64" s="1656"/>
    </row>
    <row r="65" spans="2:66" ht="21" customHeight="1">
      <c r="B65" s="1507"/>
      <c r="C65" s="1575" t="s">
        <v>692</v>
      </c>
      <c r="D65" s="1576"/>
      <c r="E65" s="1577"/>
      <c r="F65" s="1577"/>
      <c r="G65" s="1577"/>
      <c r="H65" s="1577"/>
      <c r="I65" s="1577"/>
      <c r="J65" s="1577"/>
      <c r="K65" s="1577"/>
      <c r="L65" s="1577"/>
      <c r="M65" s="1577"/>
      <c r="N65" s="1577"/>
      <c r="O65" s="1577"/>
      <c r="P65" s="1657"/>
      <c r="Q65" s="1657"/>
      <c r="R65" s="1657"/>
      <c r="S65" s="1657"/>
      <c r="T65" s="1657"/>
      <c r="U65" s="1657"/>
      <c r="V65" s="1658"/>
      <c r="W65" s="1071"/>
      <c r="X65" s="1068"/>
      <c r="Y65" s="1068"/>
      <c r="Z65" s="1068"/>
      <c r="AA65" s="1068"/>
      <c r="AB65" s="1068"/>
      <c r="AC65" s="1069"/>
      <c r="AD65" s="1067"/>
      <c r="AE65" s="1068"/>
      <c r="AF65" s="1068"/>
      <c r="AG65" s="1068"/>
      <c r="AH65" s="1068"/>
      <c r="AI65" s="1068"/>
      <c r="AJ65" s="1069"/>
      <c r="AK65" s="1067"/>
      <c r="AL65" s="1068"/>
      <c r="AM65" s="1068"/>
      <c r="AN65" s="1068"/>
      <c r="AO65" s="1068"/>
      <c r="AP65" s="1068"/>
      <c r="AQ65" s="1069"/>
      <c r="AR65" s="1067"/>
      <c r="AS65" s="1068"/>
      <c r="AT65" s="1068"/>
      <c r="AU65" s="1068"/>
      <c r="AV65" s="1068"/>
      <c r="AW65" s="1068"/>
      <c r="AX65" s="1069"/>
      <c r="AY65" s="1659">
        <f t="shared" ref="AY65:AY72" si="9">SUM(W65:AX65)</f>
        <v>0</v>
      </c>
      <c r="AZ65" s="1609"/>
      <c r="BA65" s="1609"/>
      <c r="BB65" s="1610">
        <f>AY65/4</f>
        <v>0</v>
      </c>
      <c r="BC65" s="1610"/>
      <c r="BD65" s="1660"/>
      <c r="BE65" s="1661">
        <f>ROUNDDOWN(SUM($BB$65:$BD$72)/40,1)</f>
        <v>0</v>
      </c>
      <c r="BF65" s="1661"/>
      <c r="BG65" s="1661"/>
      <c r="BH65" s="1661"/>
      <c r="BI65" s="1661"/>
      <c r="BJ65" s="1661"/>
      <c r="BK65" s="1672"/>
      <c r="BL65" s="1672"/>
      <c r="BM65" s="1672"/>
      <c r="BN65" s="1673"/>
    </row>
    <row r="66" spans="2:66" ht="21" customHeight="1">
      <c r="B66" s="1507"/>
      <c r="C66" s="1507"/>
      <c r="D66" s="1544"/>
      <c r="E66" s="1545"/>
      <c r="F66" s="1545"/>
      <c r="G66" s="1545"/>
      <c r="H66" s="1545"/>
      <c r="I66" s="1545"/>
      <c r="J66" s="1545"/>
      <c r="K66" s="1545"/>
      <c r="L66" s="1545"/>
      <c r="M66" s="1545"/>
      <c r="N66" s="1545"/>
      <c r="O66" s="1545"/>
      <c r="P66" s="1674"/>
      <c r="Q66" s="1674"/>
      <c r="R66" s="1674"/>
      <c r="S66" s="1674"/>
      <c r="T66" s="1674"/>
      <c r="U66" s="1674"/>
      <c r="V66" s="1675"/>
      <c r="W66" s="628"/>
      <c r="X66" s="621"/>
      <c r="Y66" s="621"/>
      <c r="Z66" s="621"/>
      <c r="AA66" s="621"/>
      <c r="AB66" s="621"/>
      <c r="AC66" s="622"/>
      <c r="AD66" s="620"/>
      <c r="AE66" s="621"/>
      <c r="AF66" s="621"/>
      <c r="AG66" s="621"/>
      <c r="AH66" s="621"/>
      <c r="AI66" s="621"/>
      <c r="AJ66" s="622"/>
      <c r="AK66" s="620"/>
      <c r="AL66" s="621"/>
      <c r="AM66" s="621"/>
      <c r="AN66" s="621"/>
      <c r="AO66" s="621"/>
      <c r="AP66" s="621"/>
      <c r="AQ66" s="622"/>
      <c r="AR66" s="628"/>
      <c r="AS66" s="621"/>
      <c r="AT66" s="621"/>
      <c r="AU66" s="621"/>
      <c r="AV66" s="621"/>
      <c r="AW66" s="621"/>
      <c r="AX66" s="622"/>
      <c r="AY66" s="1664">
        <f t="shared" si="9"/>
        <v>0</v>
      </c>
      <c r="AZ66" s="1580"/>
      <c r="BA66" s="1580"/>
      <c r="BB66" s="1581">
        <f>AY66/4</f>
        <v>0</v>
      </c>
      <c r="BC66" s="1581"/>
      <c r="BD66" s="1524"/>
      <c r="BE66" s="1662"/>
      <c r="BF66" s="1662"/>
      <c r="BG66" s="1662"/>
      <c r="BH66" s="1662"/>
      <c r="BI66" s="1662"/>
      <c r="BJ66" s="1662"/>
      <c r="BK66" s="1603"/>
      <c r="BL66" s="1603"/>
      <c r="BM66" s="1603"/>
      <c r="BN66" s="1604"/>
    </row>
    <row r="67" spans="2:66" ht="21" customHeight="1">
      <c r="B67" s="1507"/>
      <c r="C67" s="1507"/>
      <c r="D67" s="1544"/>
      <c r="E67" s="1545"/>
      <c r="F67" s="1545"/>
      <c r="G67" s="1545"/>
      <c r="H67" s="1545"/>
      <c r="I67" s="1545"/>
      <c r="J67" s="1545"/>
      <c r="K67" s="1545"/>
      <c r="L67" s="1545"/>
      <c r="M67" s="1545"/>
      <c r="N67" s="1545"/>
      <c r="O67" s="1545"/>
      <c r="P67" s="1674"/>
      <c r="Q67" s="1674"/>
      <c r="R67" s="1674"/>
      <c r="S67" s="1674"/>
      <c r="T67" s="1674"/>
      <c r="U67" s="1674"/>
      <c r="V67" s="1675"/>
      <c r="W67" s="647"/>
      <c r="X67" s="635"/>
      <c r="Y67" s="635"/>
      <c r="Z67" s="635"/>
      <c r="AA67" s="635"/>
      <c r="AB67" s="635"/>
      <c r="AC67" s="636"/>
      <c r="AD67" s="634"/>
      <c r="AE67" s="635"/>
      <c r="AF67" s="635"/>
      <c r="AG67" s="635"/>
      <c r="AH67" s="635"/>
      <c r="AI67" s="635"/>
      <c r="AJ67" s="636"/>
      <c r="AK67" s="634"/>
      <c r="AL67" s="635"/>
      <c r="AM67" s="635"/>
      <c r="AN67" s="635"/>
      <c r="AO67" s="635"/>
      <c r="AP67" s="635"/>
      <c r="AQ67" s="636"/>
      <c r="AR67" s="634"/>
      <c r="AS67" s="635"/>
      <c r="AT67" s="635"/>
      <c r="AU67" s="635"/>
      <c r="AV67" s="635"/>
      <c r="AW67" s="635"/>
      <c r="AX67" s="636"/>
      <c r="AY67" s="1664">
        <f t="shared" si="9"/>
        <v>0</v>
      </c>
      <c r="AZ67" s="1580"/>
      <c r="BA67" s="1580"/>
      <c r="BB67" s="1581">
        <f t="shared" ref="BB67:BB72" si="10">AY67/4</f>
        <v>0</v>
      </c>
      <c r="BC67" s="1581"/>
      <c r="BD67" s="1524"/>
      <c r="BE67" s="1662"/>
      <c r="BF67" s="1662"/>
      <c r="BG67" s="1662"/>
      <c r="BH67" s="1662"/>
      <c r="BI67" s="1662"/>
      <c r="BJ67" s="1662"/>
      <c r="BK67" s="1603"/>
      <c r="BL67" s="1603"/>
      <c r="BM67" s="1603"/>
      <c r="BN67" s="1604"/>
    </row>
    <row r="68" spans="2:66" ht="21" customHeight="1">
      <c r="B68" s="1507"/>
      <c r="C68" s="1507"/>
      <c r="D68" s="1544"/>
      <c r="E68" s="1545"/>
      <c r="F68" s="1545"/>
      <c r="G68" s="1545"/>
      <c r="H68" s="1545"/>
      <c r="I68" s="1545"/>
      <c r="J68" s="1545"/>
      <c r="K68" s="1545"/>
      <c r="L68" s="1545"/>
      <c r="M68" s="1545"/>
      <c r="N68" s="1545"/>
      <c r="O68" s="1545"/>
      <c r="P68" s="1533"/>
      <c r="Q68" s="1534"/>
      <c r="R68" s="1534"/>
      <c r="S68" s="1534"/>
      <c r="T68" s="1534"/>
      <c r="U68" s="1534"/>
      <c r="V68" s="1535"/>
      <c r="W68" s="628"/>
      <c r="X68" s="621"/>
      <c r="Y68" s="621"/>
      <c r="Z68" s="635"/>
      <c r="AA68" s="635"/>
      <c r="AB68" s="621"/>
      <c r="AC68" s="622"/>
      <c r="AD68" s="620"/>
      <c r="AE68" s="621"/>
      <c r="AF68" s="621"/>
      <c r="AG68" s="635"/>
      <c r="AH68" s="635"/>
      <c r="AI68" s="621"/>
      <c r="AJ68" s="622"/>
      <c r="AK68" s="620"/>
      <c r="AL68" s="621"/>
      <c r="AM68" s="621"/>
      <c r="AN68" s="635"/>
      <c r="AO68" s="635"/>
      <c r="AP68" s="621"/>
      <c r="AQ68" s="622"/>
      <c r="AR68" s="628"/>
      <c r="AS68" s="621"/>
      <c r="AT68" s="621"/>
      <c r="AU68" s="635"/>
      <c r="AV68" s="621"/>
      <c r="AW68" s="621"/>
      <c r="AX68" s="622"/>
      <c r="AY68" s="1664">
        <f t="shared" si="9"/>
        <v>0</v>
      </c>
      <c r="AZ68" s="1580"/>
      <c r="BA68" s="1580"/>
      <c r="BB68" s="1581">
        <f t="shared" si="10"/>
        <v>0</v>
      </c>
      <c r="BC68" s="1581"/>
      <c r="BD68" s="1524"/>
      <c r="BE68" s="1662"/>
      <c r="BF68" s="1662"/>
      <c r="BG68" s="1662"/>
      <c r="BH68" s="1662"/>
      <c r="BI68" s="1662"/>
      <c r="BJ68" s="1662"/>
      <c r="BK68" s="1603"/>
      <c r="BL68" s="1603"/>
      <c r="BM68" s="1603"/>
      <c r="BN68" s="1604"/>
    </row>
    <row r="69" spans="2:66" ht="21" customHeight="1">
      <c r="B69" s="1507"/>
      <c r="C69" s="1507"/>
      <c r="D69" s="1544"/>
      <c r="E69" s="1545"/>
      <c r="F69" s="1545"/>
      <c r="G69" s="1545"/>
      <c r="H69" s="1545"/>
      <c r="I69" s="1545"/>
      <c r="J69" s="1545"/>
      <c r="K69" s="1545"/>
      <c r="L69" s="1545"/>
      <c r="M69" s="1545"/>
      <c r="N69" s="1545"/>
      <c r="O69" s="1545"/>
      <c r="P69" s="1674"/>
      <c r="Q69" s="1674"/>
      <c r="R69" s="1674"/>
      <c r="S69" s="1674"/>
      <c r="T69" s="1674"/>
      <c r="U69" s="1674"/>
      <c r="V69" s="1675"/>
      <c r="W69" s="647"/>
      <c r="X69" s="635"/>
      <c r="Y69" s="635"/>
      <c r="Z69" s="635"/>
      <c r="AA69" s="635"/>
      <c r="AB69" s="635"/>
      <c r="AC69" s="636"/>
      <c r="AD69" s="634"/>
      <c r="AE69" s="635"/>
      <c r="AF69" s="635"/>
      <c r="AG69" s="635"/>
      <c r="AH69" s="635"/>
      <c r="AI69" s="635"/>
      <c r="AJ69" s="636"/>
      <c r="AK69" s="634"/>
      <c r="AL69" s="635"/>
      <c r="AM69" s="635"/>
      <c r="AN69" s="635"/>
      <c r="AO69" s="635"/>
      <c r="AP69" s="635"/>
      <c r="AQ69" s="636"/>
      <c r="AR69" s="634"/>
      <c r="AS69" s="635"/>
      <c r="AT69" s="635"/>
      <c r="AU69" s="635"/>
      <c r="AV69" s="635"/>
      <c r="AW69" s="635"/>
      <c r="AX69" s="636"/>
      <c r="AY69" s="1664">
        <f t="shared" si="9"/>
        <v>0</v>
      </c>
      <c r="AZ69" s="1580"/>
      <c r="BA69" s="1580"/>
      <c r="BB69" s="1581">
        <f t="shared" si="10"/>
        <v>0</v>
      </c>
      <c r="BC69" s="1581"/>
      <c r="BD69" s="1524"/>
      <c r="BE69" s="1662"/>
      <c r="BF69" s="1662"/>
      <c r="BG69" s="1662"/>
      <c r="BH69" s="1662"/>
      <c r="BI69" s="1662"/>
      <c r="BJ69" s="1662"/>
      <c r="BK69" s="1603"/>
      <c r="BL69" s="1603"/>
      <c r="BM69" s="1603"/>
      <c r="BN69" s="1604"/>
    </row>
    <row r="70" spans="2:66" ht="21" customHeight="1">
      <c r="B70" s="1507"/>
      <c r="C70" s="1507"/>
      <c r="D70" s="1544"/>
      <c r="E70" s="1545"/>
      <c r="F70" s="1545"/>
      <c r="G70" s="1545"/>
      <c r="H70" s="1545"/>
      <c r="I70" s="1545"/>
      <c r="J70" s="1545"/>
      <c r="K70" s="1545"/>
      <c r="L70" s="1545"/>
      <c r="M70" s="1545"/>
      <c r="N70" s="1545"/>
      <c r="O70" s="1545"/>
      <c r="P70" s="1533"/>
      <c r="Q70" s="1534"/>
      <c r="R70" s="1534"/>
      <c r="S70" s="1534"/>
      <c r="T70" s="1534"/>
      <c r="U70" s="1534"/>
      <c r="V70" s="1535"/>
      <c r="W70" s="628"/>
      <c r="X70" s="621"/>
      <c r="Y70" s="621"/>
      <c r="Z70" s="621"/>
      <c r="AA70" s="621"/>
      <c r="AB70" s="621"/>
      <c r="AC70" s="648"/>
      <c r="AD70" s="620"/>
      <c r="AE70" s="621"/>
      <c r="AF70" s="621"/>
      <c r="AG70" s="621"/>
      <c r="AH70" s="621"/>
      <c r="AI70" s="621"/>
      <c r="AJ70" s="648"/>
      <c r="AK70" s="620"/>
      <c r="AL70" s="621"/>
      <c r="AM70" s="621"/>
      <c r="AN70" s="621"/>
      <c r="AO70" s="621"/>
      <c r="AP70" s="621"/>
      <c r="AQ70" s="648"/>
      <c r="AR70" s="620"/>
      <c r="AS70" s="621"/>
      <c r="AT70" s="621"/>
      <c r="AU70" s="621"/>
      <c r="AV70" s="621"/>
      <c r="AW70" s="621"/>
      <c r="AX70" s="648"/>
      <c r="AY70" s="1664">
        <f t="shared" si="9"/>
        <v>0</v>
      </c>
      <c r="AZ70" s="1580"/>
      <c r="BA70" s="1580"/>
      <c r="BB70" s="1581">
        <f t="shared" si="10"/>
        <v>0</v>
      </c>
      <c r="BC70" s="1581"/>
      <c r="BD70" s="1524"/>
      <c r="BE70" s="1662"/>
      <c r="BF70" s="1662"/>
      <c r="BG70" s="1662"/>
      <c r="BH70" s="1662"/>
      <c r="BI70" s="1662"/>
      <c r="BJ70" s="1662"/>
      <c r="BK70" s="1603"/>
      <c r="BL70" s="1603"/>
      <c r="BM70" s="1603"/>
      <c r="BN70" s="1604"/>
    </row>
    <row r="71" spans="2:66" ht="21" customHeight="1">
      <c r="B71" s="1507"/>
      <c r="C71" s="1507"/>
      <c r="D71" s="1544"/>
      <c r="E71" s="1545"/>
      <c r="F71" s="1545"/>
      <c r="G71" s="1545"/>
      <c r="H71" s="1545"/>
      <c r="I71" s="1545"/>
      <c r="J71" s="1545"/>
      <c r="K71" s="1545"/>
      <c r="L71" s="1545"/>
      <c r="M71" s="1545"/>
      <c r="N71" s="1545"/>
      <c r="O71" s="1545"/>
      <c r="P71" s="1533"/>
      <c r="Q71" s="1534"/>
      <c r="R71" s="1534"/>
      <c r="S71" s="1534"/>
      <c r="T71" s="1534"/>
      <c r="U71" s="1534"/>
      <c r="V71" s="1535"/>
      <c r="W71" s="628"/>
      <c r="X71" s="621"/>
      <c r="Y71" s="621"/>
      <c r="Z71" s="621"/>
      <c r="AA71" s="621"/>
      <c r="AB71" s="621"/>
      <c r="AC71" s="622"/>
      <c r="AD71" s="620"/>
      <c r="AE71" s="621"/>
      <c r="AF71" s="621"/>
      <c r="AG71" s="621"/>
      <c r="AH71" s="621"/>
      <c r="AI71" s="621"/>
      <c r="AJ71" s="622"/>
      <c r="AK71" s="620"/>
      <c r="AL71" s="621"/>
      <c r="AM71" s="621"/>
      <c r="AN71" s="621"/>
      <c r="AO71" s="621"/>
      <c r="AP71" s="621"/>
      <c r="AQ71" s="622"/>
      <c r="AR71" s="628"/>
      <c r="AS71" s="621"/>
      <c r="AT71" s="621"/>
      <c r="AU71" s="621"/>
      <c r="AV71" s="621"/>
      <c r="AW71" s="621"/>
      <c r="AX71" s="622"/>
      <c r="AY71" s="1664">
        <f t="shared" si="9"/>
        <v>0</v>
      </c>
      <c r="AZ71" s="1580"/>
      <c r="BA71" s="1580"/>
      <c r="BB71" s="1581">
        <f t="shared" si="10"/>
        <v>0</v>
      </c>
      <c r="BC71" s="1581"/>
      <c r="BD71" s="1524"/>
      <c r="BE71" s="1662"/>
      <c r="BF71" s="1662"/>
      <c r="BG71" s="1662"/>
      <c r="BH71" s="1662"/>
      <c r="BI71" s="1662"/>
      <c r="BJ71" s="1662"/>
      <c r="BK71" s="1603"/>
      <c r="BL71" s="1603"/>
      <c r="BM71" s="1603"/>
      <c r="BN71" s="1604"/>
    </row>
    <row r="72" spans="2:66" ht="21" customHeight="1" thickBot="1">
      <c r="B72" s="1507"/>
      <c r="C72" s="1507"/>
      <c r="D72" s="1681"/>
      <c r="E72" s="1641"/>
      <c r="F72" s="1641"/>
      <c r="G72" s="1641"/>
      <c r="H72" s="1641"/>
      <c r="I72" s="1641"/>
      <c r="J72" s="1641"/>
      <c r="K72" s="1641"/>
      <c r="L72" s="1641"/>
      <c r="M72" s="1641"/>
      <c r="N72" s="1641"/>
      <c r="O72" s="1641"/>
      <c r="P72" s="1642"/>
      <c r="Q72" s="1643"/>
      <c r="R72" s="1643"/>
      <c r="S72" s="1643"/>
      <c r="T72" s="1643"/>
      <c r="U72" s="1643"/>
      <c r="V72" s="1644"/>
      <c r="W72" s="633"/>
      <c r="X72" s="631"/>
      <c r="Y72" s="631"/>
      <c r="Z72" s="631"/>
      <c r="AA72" s="631"/>
      <c r="AB72" s="631"/>
      <c r="AC72" s="632"/>
      <c r="AD72" s="630"/>
      <c r="AE72" s="631"/>
      <c r="AF72" s="631"/>
      <c r="AG72" s="631"/>
      <c r="AH72" s="631"/>
      <c r="AI72" s="631"/>
      <c r="AJ72" s="632"/>
      <c r="AK72" s="630"/>
      <c r="AL72" s="631"/>
      <c r="AM72" s="631"/>
      <c r="AN72" s="631"/>
      <c r="AO72" s="631"/>
      <c r="AP72" s="631"/>
      <c r="AQ72" s="632"/>
      <c r="AR72" s="633"/>
      <c r="AS72" s="631"/>
      <c r="AT72" s="631"/>
      <c r="AU72" s="631"/>
      <c r="AV72" s="631"/>
      <c r="AW72" s="631"/>
      <c r="AX72" s="632"/>
      <c r="AY72" s="1682">
        <f t="shared" si="9"/>
        <v>0</v>
      </c>
      <c r="AZ72" s="1645"/>
      <c r="BA72" s="1645"/>
      <c r="BB72" s="1646">
        <f t="shared" si="10"/>
        <v>0</v>
      </c>
      <c r="BC72" s="1646"/>
      <c r="BD72" s="1538"/>
      <c r="BE72" s="1663"/>
      <c r="BF72" s="1663"/>
      <c r="BG72" s="1663"/>
      <c r="BH72" s="1663"/>
      <c r="BI72" s="1663"/>
      <c r="BJ72" s="1663"/>
      <c r="BK72" s="1634"/>
      <c r="BL72" s="1634"/>
      <c r="BM72" s="1634"/>
      <c r="BN72" s="1635"/>
    </row>
    <row r="73" spans="2:66" ht="21" customHeight="1" thickBot="1">
      <c r="B73" s="1507"/>
      <c r="C73" s="1622" t="s">
        <v>765</v>
      </c>
      <c r="D73" s="1623"/>
      <c r="E73" s="1623"/>
      <c r="F73" s="1623"/>
      <c r="G73" s="1623"/>
      <c r="H73" s="1623"/>
      <c r="I73" s="1623"/>
      <c r="J73" s="1623"/>
      <c r="K73" s="1623"/>
      <c r="L73" s="1623"/>
      <c r="M73" s="1623"/>
      <c r="N73" s="1623"/>
      <c r="O73" s="1623"/>
      <c r="P73" s="1623"/>
      <c r="Q73" s="1623"/>
      <c r="R73" s="1623"/>
      <c r="S73" s="1623"/>
      <c r="T73" s="1623"/>
      <c r="U73" s="1623"/>
      <c r="V73" s="1624"/>
      <c r="W73" s="637">
        <f t="shared" ref="W73:AX73" si="11">SUM(W65:W72)</f>
        <v>0</v>
      </c>
      <c r="X73" s="638">
        <f t="shared" si="11"/>
        <v>0</v>
      </c>
      <c r="Y73" s="638">
        <f t="shared" si="11"/>
        <v>0</v>
      </c>
      <c r="Z73" s="638">
        <f t="shared" si="11"/>
        <v>0</v>
      </c>
      <c r="AA73" s="638">
        <f t="shared" si="11"/>
        <v>0</v>
      </c>
      <c r="AB73" s="638">
        <f t="shared" si="11"/>
        <v>0</v>
      </c>
      <c r="AC73" s="639">
        <f t="shared" si="11"/>
        <v>0</v>
      </c>
      <c r="AD73" s="637">
        <f t="shared" si="11"/>
        <v>0</v>
      </c>
      <c r="AE73" s="638">
        <f t="shared" si="11"/>
        <v>0</v>
      </c>
      <c r="AF73" s="638">
        <f t="shared" si="11"/>
        <v>0</v>
      </c>
      <c r="AG73" s="638">
        <f t="shared" si="11"/>
        <v>0</v>
      </c>
      <c r="AH73" s="638">
        <f t="shared" si="11"/>
        <v>0</v>
      </c>
      <c r="AI73" s="638">
        <f t="shared" si="11"/>
        <v>0</v>
      </c>
      <c r="AJ73" s="639">
        <f t="shared" si="11"/>
        <v>0</v>
      </c>
      <c r="AK73" s="637">
        <f t="shared" si="11"/>
        <v>0</v>
      </c>
      <c r="AL73" s="638">
        <f t="shared" si="11"/>
        <v>0</v>
      </c>
      <c r="AM73" s="638">
        <f t="shared" si="11"/>
        <v>0</v>
      </c>
      <c r="AN73" s="638">
        <f t="shared" si="11"/>
        <v>0</v>
      </c>
      <c r="AO73" s="638">
        <f t="shared" si="11"/>
        <v>0</v>
      </c>
      <c r="AP73" s="638">
        <f t="shared" si="11"/>
        <v>0</v>
      </c>
      <c r="AQ73" s="639">
        <f t="shared" si="11"/>
        <v>0</v>
      </c>
      <c r="AR73" s="637">
        <f t="shared" si="11"/>
        <v>0</v>
      </c>
      <c r="AS73" s="638">
        <f t="shared" si="11"/>
        <v>0</v>
      </c>
      <c r="AT73" s="638">
        <f t="shared" si="11"/>
        <v>0</v>
      </c>
      <c r="AU73" s="638">
        <f t="shared" si="11"/>
        <v>0</v>
      </c>
      <c r="AV73" s="638">
        <f t="shared" si="11"/>
        <v>0</v>
      </c>
      <c r="AW73" s="638">
        <f t="shared" si="11"/>
        <v>0</v>
      </c>
      <c r="AX73" s="639">
        <f t="shared" si="11"/>
        <v>0</v>
      </c>
      <c r="AY73" s="1665">
        <f>SUM(AY65:BA72)</f>
        <v>0</v>
      </c>
      <c r="AZ73" s="1666"/>
      <c r="BA73" s="1666"/>
      <c r="BB73" s="1667">
        <f>SUM($BB$65:$BD$72)</f>
        <v>0</v>
      </c>
      <c r="BC73" s="1667"/>
      <c r="BD73" s="1668"/>
      <c r="BE73" s="1669">
        <f>SUM(BE65)</f>
        <v>0</v>
      </c>
      <c r="BF73" s="1670"/>
      <c r="BG73" s="1670"/>
      <c r="BH73" s="1670"/>
      <c r="BI73" s="1670"/>
      <c r="BJ73" s="1671"/>
      <c r="BK73" s="1676"/>
      <c r="BL73" s="1676"/>
      <c r="BM73" s="1676"/>
      <c r="BN73" s="1677"/>
    </row>
    <row r="74" spans="2:66" ht="21" customHeight="1" thickBot="1">
      <c r="B74" s="643" t="s">
        <v>767</v>
      </c>
      <c r="C74" s="644"/>
      <c r="D74" s="645"/>
      <c r="E74" s="1036"/>
      <c r="F74" s="1036"/>
      <c r="G74" s="1036"/>
      <c r="H74" s="1036"/>
      <c r="I74" s="1036"/>
      <c r="J74" s="1036"/>
      <c r="K74" s="1036"/>
      <c r="L74" s="1036"/>
      <c r="M74" s="1036"/>
      <c r="N74" s="1036"/>
      <c r="O74" s="1036"/>
      <c r="P74" s="1036"/>
      <c r="Q74" s="1036"/>
      <c r="R74" s="1036"/>
      <c r="S74" s="1036"/>
      <c r="T74" s="1036"/>
      <c r="U74" s="1036"/>
      <c r="V74" s="1036"/>
      <c r="W74" s="1042"/>
      <c r="X74" s="1042"/>
      <c r="Y74" s="1042"/>
      <c r="Z74" s="1042"/>
      <c r="AA74" s="1042"/>
      <c r="AB74" s="1042"/>
      <c r="AC74" s="1042"/>
      <c r="AD74" s="1042"/>
      <c r="AE74" s="1042"/>
      <c r="AF74" s="1042"/>
      <c r="AG74" s="1042"/>
      <c r="AH74" s="1042"/>
      <c r="AI74" s="1042"/>
      <c r="AJ74" s="1042"/>
      <c r="AK74" s="1042"/>
      <c r="AL74" s="1042"/>
      <c r="AM74" s="1042"/>
      <c r="AN74" s="1042"/>
      <c r="AO74" s="1042"/>
      <c r="AP74" s="1042"/>
      <c r="AQ74" s="1042"/>
      <c r="AR74" s="1042"/>
      <c r="AS74" s="1042"/>
      <c r="AT74" s="1042"/>
      <c r="AU74" s="1042"/>
      <c r="AV74" s="1042"/>
      <c r="AW74" s="1042"/>
      <c r="AX74" s="1043"/>
      <c r="AY74" s="1678">
        <v>40</v>
      </c>
      <c r="AZ74" s="1679"/>
      <c r="BA74" s="1679"/>
      <c r="BB74" s="1679"/>
      <c r="BC74" s="1679"/>
      <c r="BD74" s="1679"/>
      <c r="BE74" s="1679"/>
      <c r="BF74" s="1679"/>
      <c r="BG74" s="1679"/>
      <c r="BH74" s="1679"/>
      <c r="BI74" s="1679"/>
      <c r="BJ74" s="1679"/>
      <c r="BK74" s="1679"/>
      <c r="BL74" s="1679"/>
      <c r="BM74" s="1679"/>
      <c r="BN74" s="1680"/>
    </row>
    <row r="75" spans="2:66" ht="21" customHeight="1">
      <c r="B75" s="257" t="s">
        <v>769</v>
      </c>
    </row>
    <row r="76" spans="2:66" ht="21" customHeight="1">
      <c r="B76" s="257" t="s">
        <v>770</v>
      </c>
      <c r="G76" s="257"/>
    </row>
    <row r="77" spans="2:66" ht="21" customHeight="1">
      <c r="G77" s="257"/>
    </row>
    <row r="88" spans="2:72" ht="46.5" customHeight="1">
      <c r="B88" s="1382" t="s">
        <v>1300</v>
      </c>
      <c r="C88" s="1382"/>
      <c r="D88" s="1382"/>
      <c r="E88" s="1382"/>
      <c r="F88" s="1382"/>
      <c r="G88" s="1382"/>
      <c r="H88" s="1382"/>
      <c r="I88" s="1382"/>
      <c r="J88" s="1382"/>
      <c r="K88" s="1382"/>
      <c r="L88" s="1382"/>
      <c r="M88" s="1382"/>
      <c r="N88" s="1382"/>
      <c r="O88" s="1382"/>
      <c r="P88" s="1382"/>
      <c r="Q88" s="1382"/>
      <c r="R88" s="1382"/>
      <c r="S88" s="1382"/>
      <c r="T88" s="1382"/>
      <c r="U88" s="1382"/>
      <c r="V88" s="1382"/>
      <c r="W88" s="1382"/>
      <c r="X88" s="1382"/>
      <c r="Y88" s="1382"/>
      <c r="Z88" s="1382"/>
      <c r="AA88" s="1382"/>
      <c r="AB88" s="1382"/>
      <c r="AC88" s="1382"/>
      <c r="AD88" s="1382"/>
      <c r="AE88" s="1382"/>
      <c r="AF88" s="1382"/>
      <c r="AG88" s="1382"/>
      <c r="AH88" s="1382"/>
      <c r="AI88" s="1382"/>
      <c r="AJ88" s="1382"/>
      <c r="AK88" s="1382"/>
      <c r="AL88" s="1382"/>
      <c r="AM88" s="1382"/>
      <c r="AN88" s="1382"/>
      <c r="AO88" s="1382"/>
      <c r="AP88" s="1382"/>
      <c r="AQ88" s="1382"/>
      <c r="AR88" s="1382"/>
      <c r="AS88" s="1382"/>
      <c r="AT88" s="1382"/>
      <c r="AU88" s="1382"/>
      <c r="AV88" s="1382"/>
      <c r="AW88" s="1382"/>
      <c r="AX88" s="1382"/>
      <c r="AY88" s="1382"/>
      <c r="AZ88" s="1382"/>
      <c r="BA88" s="1382"/>
      <c r="BB88" s="1382"/>
      <c r="BC88" s="1382"/>
      <c r="BD88" s="1382"/>
      <c r="BE88" s="1382"/>
      <c r="BF88" s="1382"/>
      <c r="BG88" s="1382"/>
      <c r="BH88" s="1382"/>
      <c r="BI88" s="1382"/>
      <c r="BJ88" s="1382"/>
      <c r="BK88" s="1382"/>
      <c r="BL88" s="1382"/>
      <c r="BM88" s="1382"/>
      <c r="BN88" s="1382"/>
      <c r="BO88" s="1382"/>
      <c r="BP88" s="1382"/>
      <c r="BQ88" s="1382"/>
      <c r="BR88" s="1382"/>
      <c r="BS88" s="1382"/>
      <c r="BT88" s="1382"/>
    </row>
  </sheetData>
  <mergeCells count="50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Z9:AF9"/>
    <mergeCell ref="AG9:AJ9"/>
    <mergeCell ref="AK9:AN9"/>
    <mergeCell ref="AO9:AR9"/>
    <mergeCell ref="AS9:AV9"/>
    <mergeCell ref="AW9:AZ9"/>
    <mergeCell ref="BA9:BD9"/>
    <mergeCell ref="BE9:BG9"/>
    <mergeCell ref="BW9:CA9"/>
    <mergeCell ref="BW10:CA10"/>
    <mergeCell ref="CB10:CE10"/>
    <mergeCell ref="CF10:CH10"/>
    <mergeCell ref="CI10:CK10"/>
    <mergeCell ref="CL7:CO7"/>
    <mergeCell ref="CP7:CS7"/>
    <mergeCell ref="CT7:CW7"/>
    <mergeCell ref="CX7:DA7"/>
    <mergeCell ref="DF8:DH8"/>
    <mergeCell ref="CB8:CE8"/>
    <mergeCell ref="CF8:CH8"/>
    <mergeCell ref="CL8:CO8"/>
    <mergeCell ref="CP8:CS8"/>
    <mergeCell ref="CT8:CW8"/>
    <mergeCell ref="CX8:DA8"/>
    <mergeCell ref="DB8:DE8"/>
    <mergeCell ref="CB9:CE9"/>
    <mergeCell ref="CF9:CH9"/>
    <mergeCell ref="CI9:CK9"/>
    <mergeCell ref="BW8:CA8"/>
    <mergeCell ref="DF6:DH6"/>
    <mergeCell ref="D7:F7"/>
    <mergeCell ref="G7:T7"/>
    <mergeCell ref="AA7:AF7"/>
    <mergeCell ref="AG7:AJ7"/>
    <mergeCell ref="AK7:AN7"/>
    <mergeCell ref="AO6:AR6"/>
    <mergeCell ref="AS6:AV6"/>
    <mergeCell ref="AW6:AZ6"/>
    <mergeCell ref="BA6:BD6"/>
    <mergeCell ref="BE6:BG6"/>
    <mergeCell ref="CL6:CO6"/>
    <mergeCell ref="DF7:DH7"/>
    <mergeCell ref="DB7:DE7"/>
    <mergeCell ref="AO7:AR7"/>
    <mergeCell ref="AS7:AV7"/>
    <mergeCell ref="AW7:AZ7"/>
    <mergeCell ref="BA7:BD7"/>
    <mergeCell ref="BE7:BG7"/>
    <mergeCell ref="CB7:CH7"/>
    <mergeCell ref="CI7:CK8"/>
    <mergeCell ref="AW8:AZ8"/>
    <mergeCell ref="BA8:BD8"/>
    <mergeCell ref="BE8:BG8"/>
    <mergeCell ref="DF4:DH4"/>
    <mergeCell ref="D5:F5"/>
    <mergeCell ref="G5:T5"/>
    <mergeCell ref="Z5:AF5"/>
    <mergeCell ref="AG5:AJ5"/>
    <mergeCell ref="AK5:AN5"/>
    <mergeCell ref="AO5:AR5"/>
    <mergeCell ref="AS5:AV5"/>
    <mergeCell ref="D4:J4"/>
    <mergeCell ref="CA4:CG4"/>
    <mergeCell ref="CH4:CK4"/>
    <mergeCell ref="CL4:CO4"/>
    <mergeCell ref="CP4:CS4"/>
    <mergeCell ref="CT4:CW4"/>
    <mergeCell ref="CP5:CS5"/>
    <mergeCell ref="CT5:CW5"/>
    <mergeCell ref="CX5:DA5"/>
    <mergeCell ref="DB5:DE5"/>
    <mergeCell ref="DF5:DH5"/>
    <mergeCell ref="AW5:AZ5"/>
    <mergeCell ref="BA5:BD5"/>
    <mergeCell ref="BE5:BG5"/>
    <mergeCell ref="CA5:CG5"/>
    <mergeCell ref="CH5:CK5"/>
    <mergeCell ref="AO2:AV2"/>
    <mergeCell ref="AW2:BR2"/>
    <mergeCell ref="AO3:AV3"/>
    <mergeCell ref="AW3:BJ3"/>
    <mergeCell ref="BK3:BN3"/>
    <mergeCell ref="BO3:BR3"/>
    <mergeCell ref="B88:BT88"/>
    <mergeCell ref="CX4:DA4"/>
    <mergeCell ref="DB4:DE4"/>
    <mergeCell ref="D6:F6"/>
    <mergeCell ref="G6:T6"/>
    <mergeCell ref="Z6:AF6"/>
    <mergeCell ref="AG6:AJ6"/>
    <mergeCell ref="AK6:AN6"/>
    <mergeCell ref="CL5:CO5"/>
    <mergeCell ref="CP6:CS6"/>
    <mergeCell ref="CT6:CW6"/>
    <mergeCell ref="CX6:DA6"/>
    <mergeCell ref="DB6:DE6"/>
    <mergeCell ref="Z8:AF8"/>
    <mergeCell ref="AG8:AJ8"/>
    <mergeCell ref="AK8:AN8"/>
    <mergeCell ref="AO8:AR8"/>
    <mergeCell ref="AS8:AV8"/>
  </mergeCells>
  <phoneticPr fontId="4"/>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2 D5:D7 D12:D14" xr:uid="{E5218546-F9E9-46CD-B8C4-83E29919DD33}">
      <formula1>$W$1:$W$2</formula1>
    </dataValidation>
    <dataValidation type="list" allowBlank="1" showInputMessage="1" showErrorMessage="1" sqref="E16:E17 D10" xr:uid="{B27711AF-7EDE-41B2-B8A1-1EEAA20296DE}">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618F5-B03D-49EF-ADFF-21C39A833B3B}">
  <sheetPr>
    <pageSetUpPr fitToPage="1"/>
  </sheetPr>
  <dimension ref="B1:DH77"/>
  <sheetViews>
    <sheetView view="pageBreakPreview" zoomScale="70" zoomScaleNormal="100" zoomScaleSheetLayoutView="70" workbookViewId="0">
      <selection activeCell="BY13" sqref="BY13"/>
    </sheetView>
  </sheetViews>
  <sheetFormatPr defaultColWidth="9" defaultRowHeight="21" customHeight="1"/>
  <cols>
    <col min="1" max="1" width="3.7265625" style="257" customWidth="1"/>
    <col min="2" max="2" width="3" style="257" customWidth="1"/>
    <col min="3" max="3" width="5.36328125" style="257" customWidth="1"/>
    <col min="4" max="7" width="3.453125" style="498" customWidth="1"/>
    <col min="8" max="64" width="3.453125" style="257" customWidth="1"/>
    <col min="65" max="65" width="3.36328125" style="257" customWidth="1"/>
    <col min="66" max="68" width="3.26953125" style="257" customWidth="1"/>
    <col min="69" max="76" width="3.36328125" style="257" customWidth="1"/>
    <col min="77" max="78" width="7.6328125" style="257" customWidth="1"/>
    <col min="79" max="80" width="2.6328125" style="257" customWidth="1"/>
    <col min="81" max="16384" width="9" style="257"/>
  </cols>
  <sheetData>
    <row r="1" spans="2:112" ht="21" customHeight="1">
      <c r="B1" s="498"/>
      <c r="C1" s="498"/>
      <c r="G1" s="257"/>
      <c r="W1" s="257" t="s">
        <v>13</v>
      </c>
      <c r="AK1" s="1059"/>
      <c r="AO1" s="1060"/>
      <c r="AZ1" s="1060"/>
      <c r="BA1" s="1060"/>
      <c r="BB1" s="1060"/>
      <c r="BC1" s="1060"/>
      <c r="BD1" s="1060"/>
      <c r="BE1" s="1060"/>
      <c r="BF1" s="1060"/>
      <c r="BG1" s="1060"/>
      <c r="BH1" s="1060"/>
      <c r="BI1" s="1060"/>
      <c r="BJ1" s="1060"/>
      <c r="BK1" s="1060"/>
      <c r="BL1" s="1060"/>
      <c r="BM1" s="1060"/>
      <c r="BN1" s="1060"/>
      <c r="BO1" s="1060"/>
      <c r="BP1" s="1060"/>
      <c r="BQ1" s="1060"/>
      <c r="BR1" s="1060"/>
      <c r="BS1" s="1059"/>
      <c r="BT1" s="1059"/>
      <c r="BU1" s="1059"/>
      <c r="BV1" s="1059"/>
      <c r="BW1" s="1059"/>
      <c r="BX1" s="1059"/>
      <c r="BY1" s="1059"/>
      <c r="BZ1" s="1059"/>
      <c r="CA1" s="1059"/>
      <c r="CB1" s="1059"/>
      <c r="CC1" s="1059"/>
      <c r="CD1" s="1059"/>
      <c r="CE1" s="1059"/>
    </row>
    <row r="2" spans="2:112" ht="21" customHeight="1">
      <c r="B2" s="498"/>
      <c r="C2" s="498"/>
      <c r="G2" s="257"/>
      <c r="Y2" s="257">
        <v>-1</v>
      </c>
      <c r="AO2" s="1371" t="s">
        <v>697</v>
      </c>
      <c r="AP2" s="1371"/>
      <c r="AQ2" s="1371"/>
      <c r="AR2" s="1371"/>
      <c r="AS2" s="1371"/>
      <c r="AT2" s="1371"/>
      <c r="AU2" s="1371"/>
      <c r="AV2" s="1371"/>
      <c r="AW2" s="1372"/>
      <c r="AX2" s="1373"/>
      <c r="AY2" s="1373"/>
      <c r="AZ2" s="1373"/>
      <c r="BA2" s="1373"/>
      <c r="BB2" s="1373"/>
      <c r="BC2" s="1373"/>
      <c r="BD2" s="1373"/>
      <c r="BE2" s="1373"/>
      <c r="BF2" s="1373"/>
      <c r="BG2" s="1373"/>
      <c r="BH2" s="1373"/>
      <c r="BI2" s="1373"/>
      <c r="BJ2" s="1373"/>
      <c r="BK2" s="1373"/>
      <c r="BL2" s="1373"/>
      <c r="BM2" s="1373"/>
      <c r="BN2" s="1373"/>
      <c r="BO2" s="1373"/>
      <c r="BP2" s="1373"/>
      <c r="BQ2" s="1373"/>
      <c r="BR2" s="1374"/>
      <c r="BS2" s="1061"/>
      <c r="BT2" s="1061"/>
      <c r="BU2" s="1061"/>
      <c r="BV2" s="1061"/>
      <c r="BW2" s="1061"/>
      <c r="BX2" s="1061"/>
      <c r="BY2" s="1061"/>
      <c r="CA2" s="1061"/>
      <c r="CB2" s="1061"/>
      <c r="CC2" s="1061"/>
      <c r="CD2" s="1061"/>
      <c r="CE2" s="1061"/>
    </row>
    <row r="3" spans="2:112" ht="21" customHeight="1">
      <c r="B3" s="498"/>
      <c r="C3" s="498"/>
      <c r="G3" s="257"/>
      <c r="AO3" s="1371" t="s">
        <v>698</v>
      </c>
      <c r="AP3" s="1371"/>
      <c r="AQ3" s="1371"/>
      <c r="AR3" s="1371"/>
      <c r="AS3" s="1371"/>
      <c r="AT3" s="1371"/>
      <c r="AU3" s="1371"/>
      <c r="AV3" s="1371"/>
      <c r="AW3" s="1375"/>
      <c r="AX3" s="1375"/>
      <c r="AY3" s="1375"/>
      <c r="AZ3" s="1375"/>
      <c r="BA3" s="1375"/>
      <c r="BB3" s="1375"/>
      <c r="BC3" s="1375"/>
      <c r="BD3" s="1375"/>
      <c r="BE3" s="1375"/>
      <c r="BF3" s="1375"/>
      <c r="BG3" s="1375"/>
      <c r="BH3" s="1375"/>
      <c r="BI3" s="1375"/>
      <c r="BJ3" s="1375"/>
      <c r="BK3" s="1376" t="s">
        <v>471</v>
      </c>
      <c r="BL3" s="1377"/>
      <c r="BM3" s="1377"/>
      <c r="BN3" s="1378"/>
      <c r="BO3" s="1379">
        <v>15</v>
      </c>
      <c r="BP3" s="1380"/>
      <c r="BQ3" s="1380"/>
      <c r="BR3" s="1381"/>
      <c r="BS3" s="1061"/>
      <c r="BT3" s="1061"/>
      <c r="BU3" s="1061"/>
      <c r="BV3" s="1061"/>
      <c r="BW3" s="1061"/>
      <c r="BX3" s="1061"/>
      <c r="BY3" s="1061"/>
      <c r="CA3" s="1061"/>
      <c r="CB3" s="1061"/>
      <c r="CC3" s="1061"/>
      <c r="CD3" s="1061"/>
      <c r="CE3" s="1061"/>
    </row>
    <row r="4" spans="2:112" ht="21" customHeight="1">
      <c r="B4" s="498"/>
      <c r="C4" s="500"/>
      <c r="D4" s="1399" t="s">
        <v>699</v>
      </c>
      <c r="E4" s="1399"/>
      <c r="F4" s="1399"/>
      <c r="G4" s="1399"/>
      <c r="H4" s="1399"/>
      <c r="I4" s="1399"/>
      <c r="J4" s="1399"/>
      <c r="K4" s="501"/>
      <c r="L4" s="501"/>
      <c r="M4" s="502"/>
      <c r="N4" s="502"/>
      <c r="O4" s="502"/>
      <c r="P4" s="502"/>
      <c r="Q4" s="502"/>
      <c r="R4" s="502"/>
      <c r="S4" s="502"/>
      <c r="T4" s="502"/>
      <c r="U4" s="503"/>
      <c r="V4" s="504"/>
      <c r="W4" s="505"/>
      <c r="X4" s="506"/>
      <c r="Y4" s="506"/>
      <c r="Z4" s="507" t="s">
        <v>131</v>
      </c>
      <c r="AA4" s="508"/>
      <c r="CA4" s="1383"/>
      <c r="CB4" s="1383"/>
      <c r="CC4" s="1383"/>
      <c r="CD4" s="1383"/>
      <c r="CE4" s="1383"/>
      <c r="CF4" s="1383"/>
      <c r="CG4" s="1383"/>
      <c r="CH4" s="1400"/>
      <c r="CI4" s="1400"/>
      <c r="CJ4" s="1400"/>
      <c r="CK4" s="1400"/>
      <c r="CL4" s="1383"/>
      <c r="CM4" s="1383"/>
      <c r="CN4" s="1383"/>
      <c r="CO4" s="1383"/>
      <c r="CP4" s="1383"/>
      <c r="CQ4" s="1383"/>
      <c r="CR4" s="1383"/>
      <c r="CS4" s="1383"/>
      <c r="CT4" s="1383"/>
      <c r="CU4" s="1383"/>
      <c r="CV4" s="1383"/>
      <c r="CW4" s="1383"/>
      <c r="CX4" s="1383"/>
      <c r="CY4" s="1383"/>
      <c r="CZ4" s="1383"/>
      <c r="DA4" s="1383"/>
      <c r="DB4" s="1383"/>
      <c r="DC4" s="1383"/>
      <c r="DD4" s="1383"/>
      <c r="DE4" s="1383"/>
      <c r="DF4" s="1383"/>
      <c r="DG4" s="1383"/>
      <c r="DH4" s="1383"/>
    </row>
    <row r="5" spans="2:112" ht="27.75" customHeight="1">
      <c r="B5" s="498"/>
      <c r="C5" s="500"/>
      <c r="D5" s="1384" t="s">
        <v>771</v>
      </c>
      <c r="E5" s="1384"/>
      <c r="F5" s="1384"/>
      <c r="G5" s="1385" t="s">
        <v>700</v>
      </c>
      <c r="H5" s="1385"/>
      <c r="I5" s="1385"/>
      <c r="J5" s="1385"/>
      <c r="K5" s="1385"/>
      <c r="L5" s="1385"/>
      <c r="M5" s="1385"/>
      <c r="N5" s="1385"/>
      <c r="O5" s="1385"/>
      <c r="P5" s="1385"/>
      <c r="Q5" s="1385"/>
      <c r="R5" s="1385"/>
      <c r="S5" s="1385"/>
      <c r="T5" s="1386"/>
      <c r="U5" s="503"/>
      <c r="V5" s="503"/>
      <c r="W5" s="505"/>
      <c r="X5" s="506"/>
      <c r="Y5" s="506"/>
      <c r="Z5" s="1398"/>
      <c r="AA5" s="1385"/>
      <c r="AB5" s="1385"/>
      <c r="AC5" s="1385"/>
      <c r="AD5" s="1385"/>
      <c r="AE5" s="1385"/>
      <c r="AF5" s="1386"/>
      <c r="AG5" s="1395" t="s">
        <v>701</v>
      </c>
      <c r="AH5" s="1396"/>
      <c r="AI5" s="1396"/>
      <c r="AJ5" s="1397"/>
      <c r="AK5" s="1398" t="s">
        <v>702</v>
      </c>
      <c r="AL5" s="1385"/>
      <c r="AM5" s="1385"/>
      <c r="AN5" s="1386"/>
      <c r="AO5" s="1398" t="s">
        <v>703</v>
      </c>
      <c r="AP5" s="1385"/>
      <c r="AQ5" s="1385"/>
      <c r="AR5" s="1386"/>
      <c r="AS5" s="1398" t="s">
        <v>704</v>
      </c>
      <c r="AT5" s="1385"/>
      <c r="AU5" s="1385"/>
      <c r="AV5" s="1386"/>
      <c r="AW5" s="1398" t="s">
        <v>705</v>
      </c>
      <c r="AX5" s="1385"/>
      <c r="AY5" s="1385"/>
      <c r="AZ5" s="1386"/>
      <c r="BA5" s="1398" t="s">
        <v>706</v>
      </c>
      <c r="BB5" s="1385"/>
      <c r="BC5" s="1385"/>
      <c r="BD5" s="1386"/>
      <c r="BE5" s="1398" t="s">
        <v>707</v>
      </c>
      <c r="BF5" s="1385"/>
      <c r="BG5" s="1386"/>
      <c r="BK5" s="1038"/>
      <c r="BL5" s="1038"/>
      <c r="BM5" s="1038"/>
      <c r="BN5" s="1038"/>
      <c r="BO5" s="1047"/>
      <c r="BP5" s="1040"/>
      <c r="BQ5" s="509"/>
      <c r="BR5" s="509"/>
      <c r="BS5" s="509"/>
      <c r="CA5" s="1400"/>
      <c r="CB5" s="1400"/>
      <c r="CC5" s="1400"/>
      <c r="CD5" s="1400"/>
      <c r="CE5" s="1400"/>
      <c r="CF5" s="1400"/>
      <c r="CG5" s="1400"/>
      <c r="CH5" s="1393"/>
      <c r="CI5" s="1393"/>
      <c r="CJ5" s="1393"/>
      <c r="CK5" s="1393"/>
      <c r="CL5" s="1393"/>
      <c r="CM5" s="1393"/>
      <c r="CN5" s="1393"/>
      <c r="CO5" s="1393"/>
      <c r="CP5" s="1393"/>
      <c r="CQ5" s="1393"/>
      <c r="CR5" s="1393"/>
      <c r="CS5" s="1393"/>
      <c r="CT5" s="1393"/>
      <c r="CU5" s="1393"/>
      <c r="CV5" s="1393"/>
      <c r="CW5" s="1393"/>
      <c r="CX5" s="1393"/>
      <c r="CY5" s="1393"/>
      <c r="CZ5" s="1393"/>
      <c r="DA5" s="1393"/>
      <c r="DB5" s="1393"/>
      <c r="DC5" s="1393"/>
      <c r="DD5" s="1393"/>
      <c r="DE5" s="1393"/>
      <c r="DF5" s="1401"/>
      <c r="DG5" s="1401"/>
      <c r="DH5" s="1401"/>
    </row>
    <row r="6" spans="2:112" ht="21" customHeight="1">
      <c r="B6" s="498"/>
      <c r="C6" s="500"/>
      <c r="D6" s="1384"/>
      <c r="E6" s="1384"/>
      <c r="F6" s="1384"/>
      <c r="G6" s="1385" t="s">
        <v>708</v>
      </c>
      <c r="H6" s="1385"/>
      <c r="I6" s="1385"/>
      <c r="J6" s="1385"/>
      <c r="K6" s="1385"/>
      <c r="L6" s="1385"/>
      <c r="M6" s="1385"/>
      <c r="N6" s="1385"/>
      <c r="O6" s="1385"/>
      <c r="P6" s="1385"/>
      <c r="Q6" s="1385"/>
      <c r="R6" s="1385"/>
      <c r="S6" s="1385"/>
      <c r="T6" s="1386"/>
      <c r="U6" s="503"/>
      <c r="V6" s="503"/>
      <c r="W6" s="505"/>
      <c r="X6" s="506"/>
      <c r="Y6" s="506"/>
      <c r="Z6" s="1387" t="s">
        <v>709</v>
      </c>
      <c r="AA6" s="1388"/>
      <c r="AB6" s="1388"/>
      <c r="AC6" s="1388"/>
      <c r="AD6" s="1388"/>
      <c r="AE6" s="1388"/>
      <c r="AF6" s="1389"/>
      <c r="AG6" s="1390"/>
      <c r="AH6" s="1391"/>
      <c r="AI6" s="1391"/>
      <c r="AJ6" s="1392"/>
      <c r="AK6" s="1390"/>
      <c r="AL6" s="1391"/>
      <c r="AM6" s="1391"/>
      <c r="AN6" s="1392"/>
      <c r="AO6" s="1390"/>
      <c r="AP6" s="1391"/>
      <c r="AQ6" s="1391"/>
      <c r="AR6" s="1392"/>
      <c r="AS6" s="1390">
        <v>6</v>
      </c>
      <c r="AT6" s="1391"/>
      <c r="AU6" s="1391"/>
      <c r="AV6" s="1392"/>
      <c r="AW6" s="1390">
        <v>4</v>
      </c>
      <c r="AX6" s="1391"/>
      <c r="AY6" s="1391"/>
      <c r="AZ6" s="1392"/>
      <c r="BA6" s="1390">
        <v>5</v>
      </c>
      <c r="BB6" s="1391"/>
      <c r="BC6" s="1391"/>
      <c r="BD6" s="1392"/>
      <c r="BE6" s="1405">
        <f>SUM(AG6:BD6)</f>
        <v>15</v>
      </c>
      <c r="BF6" s="1406"/>
      <c r="BG6" s="1407"/>
      <c r="BL6" s="510"/>
      <c r="BM6" s="510"/>
      <c r="BN6" s="510"/>
      <c r="BW6" s="511"/>
      <c r="CC6" s="510"/>
      <c r="CD6" s="510"/>
      <c r="CE6" s="510"/>
      <c r="CL6" s="1394"/>
      <c r="CM6" s="1394"/>
      <c r="CN6" s="1394"/>
      <c r="CO6" s="1394"/>
      <c r="CP6" s="1394"/>
      <c r="CQ6" s="1394"/>
      <c r="CR6" s="1394"/>
      <c r="CS6" s="1394"/>
      <c r="CT6" s="1393"/>
      <c r="CU6" s="1393"/>
      <c r="CV6" s="1393"/>
      <c r="CW6" s="1393"/>
      <c r="CX6" s="1393"/>
      <c r="CY6" s="1393"/>
      <c r="CZ6" s="1393"/>
      <c r="DA6" s="1393"/>
      <c r="DB6" s="1393"/>
      <c r="DC6" s="1393"/>
      <c r="DD6" s="1393"/>
      <c r="DE6" s="1393"/>
      <c r="DF6" s="1401"/>
      <c r="DG6" s="1401"/>
      <c r="DH6" s="1401"/>
    </row>
    <row r="7" spans="2:112" ht="21" customHeight="1">
      <c r="B7" s="498"/>
      <c r="C7" s="500"/>
      <c r="D7" s="1384"/>
      <c r="E7" s="1384"/>
      <c r="F7" s="1384"/>
      <c r="G7" s="1385" t="s">
        <v>710</v>
      </c>
      <c r="H7" s="1385"/>
      <c r="I7" s="1385"/>
      <c r="J7" s="1385"/>
      <c r="K7" s="1385"/>
      <c r="L7" s="1385"/>
      <c r="M7" s="1385"/>
      <c r="N7" s="1385"/>
      <c r="O7" s="1385"/>
      <c r="P7" s="1385"/>
      <c r="Q7" s="1385"/>
      <c r="R7" s="1385"/>
      <c r="S7" s="1385"/>
      <c r="T7" s="1386"/>
      <c r="U7" s="512"/>
      <c r="V7" s="503"/>
      <c r="W7" s="505"/>
      <c r="X7" s="506"/>
      <c r="Y7" s="506"/>
      <c r="Z7" s="513" t="s">
        <v>93</v>
      </c>
      <c r="AA7" s="1395" t="s">
        <v>711</v>
      </c>
      <c r="AB7" s="1396"/>
      <c r="AC7" s="1396"/>
      <c r="AD7" s="1396"/>
      <c r="AE7" s="1396"/>
      <c r="AF7" s="1397"/>
      <c r="AG7" s="1402"/>
      <c r="AH7" s="1403"/>
      <c r="AI7" s="1403"/>
      <c r="AJ7" s="1404"/>
      <c r="AK7" s="1402"/>
      <c r="AL7" s="1403"/>
      <c r="AM7" s="1403"/>
      <c r="AN7" s="1404"/>
      <c r="AO7" s="1402"/>
      <c r="AP7" s="1403"/>
      <c r="AQ7" s="1403"/>
      <c r="AR7" s="1404"/>
      <c r="AS7" s="1390"/>
      <c r="AT7" s="1391"/>
      <c r="AU7" s="1391"/>
      <c r="AV7" s="1392"/>
      <c r="AW7" s="1390"/>
      <c r="AX7" s="1391"/>
      <c r="AY7" s="1391"/>
      <c r="AZ7" s="1392"/>
      <c r="BA7" s="1390"/>
      <c r="BB7" s="1391"/>
      <c r="BC7" s="1391"/>
      <c r="BD7" s="1392"/>
      <c r="BE7" s="1405">
        <f>SUM(AG7:BD7)</f>
        <v>0</v>
      </c>
      <c r="BF7" s="1406"/>
      <c r="BG7" s="1407"/>
      <c r="CB7" s="1383"/>
      <c r="CC7" s="1383"/>
      <c r="CD7" s="1383"/>
      <c r="CE7" s="1383"/>
      <c r="CF7" s="1383"/>
      <c r="CG7" s="1383"/>
      <c r="CH7" s="1383"/>
      <c r="CI7" s="1408"/>
      <c r="CJ7" s="1408"/>
      <c r="CK7" s="1408"/>
      <c r="CL7" s="1393"/>
      <c r="CM7" s="1393"/>
      <c r="CN7" s="1393"/>
      <c r="CO7" s="1393"/>
      <c r="CP7" s="1393"/>
      <c r="CQ7" s="1393"/>
      <c r="CR7" s="1393"/>
      <c r="CS7" s="1393"/>
      <c r="CT7" s="1393"/>
      <c r="CU7" s="1393"/>
      <c r="CV7" s="1393"/>
      <c r="CW7" s="1393"/>
      <c r="CX7" s="1393"/>
      <c r="CY7" s="1393"/>
      <c r="CZ7" s="1393"/>
      <c r="DA7" s="1393"/>
      <c r="DB7" s="1393"/>
      <c r="DC7" s="1393"/>
      <c r="DD7" s="1393"/>
      <c r="DE7" s="1393"/>
      <c r="DF7" s="1401"/>
      <c r="DG7" s="1401"/>
      <c r="DH7" s="1401"/>
    </row>
    <row r="8" spans="2:112" ht="21" customHeight="1">
      <c r="B8" s="506"/>
      <c r="C8" s="514"/>
      <c r="D8" s="502"/>
      <c r="E8" s="502"/>
      <c r="F8" s="502"/>
      <c r="G8" s="502"/>
      <c r="H8" s="502"/>
      <c r="I8" s="502"/>
      <c r="J8" s="502"/>
      <c r="K8" s="502"/>
      <c r="L8" s="515" t="str">
        <f>IF(COUNTIF(D5:F7,"○")&gt;1,"いずれか１つを選択してください。","")</f>
        <v/>
      </c>
      <c r="M8" s="502"/>
      <c r="N8" s="502"/>
      <c r="O8" s="502"/>
      <c r="P8" s="502"/>
      <c r="Q8" s="502"/>
      <c r="R8" s="502"/>
      <c r="S8" s="502"/>
      <c r="T8" s="502"/>
      <c r="U8" s="516"/>
      <c r="V8" s="516"/>
      <c r="W8" s="505"/>
      <c r="X8" s="506"/>
      <c r="Y8" s="506"/>
      <c r="Z8" s="1395" t="s">
        <v>712</v>
      </c>
      <c r="AA8" s="1396"/>
      <c r="AB8" s="1396"/>
      <c r="AC8" s="1396"/>
      <c r="AD8" s="1396"/>
      <c r="AE8" s="1396"/>
      <c r="AF8" s="1397"/>
      <c r="AG8" s="1390"/>
      <c r="AH8" s="1391"/>
      <c r="AI8" s="1391"/>
      <c r="AJ8" s="1392"/>
      <c r="AK8" s="1390"/>
      <c r="AL8" s="1391"/>
      <c r="AM8" s="1391"/>
      <c r="AN8" s="1392"/>
      <c r="AO8" s="1390"/>
      <c r="AP8" s="1391"/>
      <c r="AQ8" s="1391"/>
      <c r="AR8" s="1392"/>
      <c r="AS8" s="1390"/>
      <c r="AT8" s="1391"/>
      <c r="AU8" s="1391"/>
      <c r="AV8" s="1392"/>
      <c r="AW8" s="1390"/>
      <c r="AX8" s="1391"/>
      <c r="AY8" s="1391"/>
      <c r="AZ8" s="1392"/>
      <c r="BA8" s="1390"/>
      <c r="BB8" s="1391"/>
      <c r="BC8" s="1391"/>
      <c r="BD8" s="1392"/>
      <c r="BE8" s="1405">
        <f>SUM(AG8:BD8)</f>
        <v>0</v>
      </c>
      <c r="BF8" s="1406"/>
      <c r="BG8" s="1407"/>
      <c r="BU8" s="511"/>
      <c r="BW8" s="1412"/>
      <c r="BX8" s="1412"/>
      <c r="BY8" s="1412"/>
      <c r="BZ8" s="1412"/>
      <c r="CA8" s="1412"/>
      <c r="CB8" s="1411"/>
      <c r="CC8" s="1411"/>
      <c r="CD8" s="1411"/>
      <c r="CE8" s="1411"/>
      <c r="CF8" s="1411"/>
      <c r="CG8" s="1411"/>
      <c r="CH8" s="1411"/>
      <c r="CI8" s="1408"/>
      <c r="CJ8" s="1408"/>
      <c r="CK8" s="1408"/>
      <c r="CL8" s="1401"/>
      <c r="CM8" s="1401"/>
      <c r="CN8" s="1401"/>
      <c r="CO8" s="1401"/>
      <c r="CP8" s="1401"/>
      <c r="CQ8" s="1401"/>
      <c r="CR8" s="1401"/>
      <c r="CS8" s="1401"/>
      <c r="CT8" s="1401"/>
      <c r="CU8" s="1401"/>
      <c r="CV8" s="1401"/>
      <c r="CW8" s="1401"/>
      <c r="CX8" s="1401"/>
      <c r="CY8" s="1401"/>
      <c r="CZ8" s="1401"/>
      <c r="DA8" s="1401"/>
      <c r="DB8" s="1401"/>
      <c r="DC8" s="1401"/>
      <c r="DD8" s="1401"/>
      <c r="DE8" s="1401"/>
      <c r="DF8" s="1401"/>
      <c r="DG8" s="1401"/>
      <c r="DH8" s="1401"/>
    </row>
    <row r="9" spans="2:112" ht="21" customHeight="1">
      <c r="B9" s="506"/>
      <c r="C9" s="514"/>
      <c r="D9" s="502"/>
      <c r="E9" s="516"/>
      <c r="F9" s="503"/>
      <c r="G9" s="503"/>
      <c r="H9" s="503"/>
      <c r="I9" s="503"/>
      <c r="J9" s="503"/>
      <c r="K9" s="503"/>
      <c r="L9" s="503"/>
      <c r="M9" s="503"/>
      <c r="N9" s="503"/>
      <c r="O9" s="503"/>
      <c r="P9" s="503"/>
      <c r="Q9" s="503"/>
      <c r="R9" s="503"/>
      <c r="S9" s="503"/>
      <c r="T9" s="503"/>
      <c r="U9" s="503"/>
      <c r="V9" s="516"/>
      <c r="W9" s="505"/>
      <c r="X9" s="506"/>
      <c r="Y9" s="506"/>
      <c r="Z9" s="1395" t="s">
        <v>707</v>
      </c>
      <c r="AA9" s="1396"/>
      <c r="AB9" s="1396"/>
      <c r="AC9" s="1396"/>
      <c r="AD9" s="1396"/>
      <c r="AE9" s="1396"/>
      <c r="AF9" s="1397"/>
      <c r="AG9" s="1405">
        <f>AG6+AG8</f>
        <v>0</v>
      </c>
      <c r="AH9" s="1406"/>
      <c r="AI9" s="1406"/>
      <c r="AJ9" s="1407"/>
      <c r="AK9" s="1405">
        <f t="shared" ref="AK9" si="0">AK6+AK8</f>
        <v>0</v>
      </c>
      <c r="AL9" s="1406"/>
      <c r="AM9" s="1406"/>
      <c r="AN9" s="1407"/>
      <c r="AO9" s="1405">
        <f t="shared" ref="AO9" si="1">AO6+AO8</f>
        <v>0</v>
      </c>
      <c r="AP9" s="1406"/>
      <c r="AQ9" s="1406"/>
      <c r="AR9" s="1407"/>
      <c r="AS9" s="1405">
        <f>AS6+AS8</f>
        <v>6</v>
      </c>
      <c r="AT9" s="1406"/>
      <c r="AU9" s="1406"/>
      <c r="AV9" s="1407"/>
      <c r="AW9" s="1405">
        <f t="shared" ref="AW9" si="2">AW6+AW8</f>
        <v>4</v>
      </c>
      <c r="AX9" s="1406"/>
      <c r="AY9" s="1406"/>
      <c r="AZ9" s="1407"/>
      <c r="BA9" s="1405">
        <f t="shared" ref="BA9" si="3">BA6+BA8</f>
        <v>5</v>
      </c>
      <c r="BB9" s="1406"/>
      <c r="BC9" s="1406"/>
      <c r="BD9" s="1407"/>
      <c r="BE9" s="1405">
        <f>BE6+BE8</f>
        <v>15</v>
      </c>
      <c r="BF9" s="1406"/>
      <c r="BG9" s="1407"/>
      <c r="BW9" s="1383"/>
      <c r="BX9" s="1383"/>
      <c r="BY9" s="1383"/>
      <c r="BZ9" s="1383"/>
      <c r="CA9" s="1383"/>
      <c r="CB9" s="1409"/>
      <c r="CC9" s="1409"/>
      <c r="CD9" s="1409"/>
      <c r="CE9" s="1409"/>
      <c r="CF9" s="1410"/>
      <c r="CG9" s="1410"/>
      <c r="CH9" s="1410"/>
      <c r="CI9" s="1410"/>
      <c r="CJ9" s="1410"/>
      <c r="CK9" s="1410"/>
    </row>
    <row r="10" spans="2:112" ht="21" customHeight="1">
      <c r="B10" s="506"/>
      <c r="C10" s="514"/>
      <c r="D10" s="502"/>
      <c r="E10" s="516"/>
      <c r="F10" s="503"/>
      <c r="G10" s="503"/>
      <c r="H10" s="503"/>
      <c r="I10" s="503"/>
      <c r="J10" s="503"/>
      <c r="K10" s="503"/>
      <c r="L10" s="503"/>
      <c r="M10" s="503"/>
      <c r="N10" s="503"/>
      <c r="O10" s="503"/>
      <c r="P10" s="503"/>
      <c r="Q10" s="503"/>
      <c r="R10" s="503"/>
      <c r="S10" s="503"/>
      <c r="T10" s="503"/>
      <c r="U10" s="503"/>
      <c r="V10" s="516"/>
      <c r="W10" s="517"/>
      <c r="X10" s="506"/>
      <c r="Y10" s="506"/>
      <c r="Z10" s="506"/>
      <c r="AA10" s="506"/>
      <c r="BG10" s="1062" t="str">
        <f>IF(AND(BE9&lt;&gt;BO3,D12="○"),"「事業者名簿」の定員数と想定される利用者数が一致しません。","")</f>
        <v/>
      </c>
      <c r="BK10" s="1038"/>
      <c r="BL10" s="1038"/>
      <c r="BM10" s="1038"/>
      <c r="BN10" s="1038"/>
      <c r="BO10" s="1047"/>
      <c r="BP10" s="1040"/>
      <c r="BQ10" s="509"/>
      <c r="BR10" s="509"/>
      <c r="BS10" s="509"/>
      <c r="BW10" s="1383"/>
      <c r="BX10" s="1383"/>
      <c r="BY10" s="1383"/>
      <c r="BZ10" s="1383"/>
      <c r="CA10" s="1383"/>
      <c r="CB10" s="1409"/>
      <c r="CC10" s="1409"/>
      <c r="CD10" s="1409"/>
      <c r="CE10" s="1409"/>
      <c r="CF10" s="1410"/>
      <c r="CG10" s="1410"/>
      <c r="CH10" s="1410"/>
      <c r="CI10" s="1410"/>
      <c r="CJ10" s="1410"/>
      <c r="CK10" s="1410"/>
    </row>
    <row r="11" spans="2:112" ht="21" customHeight="1">
      <c r="B11" s="506"/>
      <c r="C11" s="514"/>
      <c r="D11" s="1063" t="s">
        <v>713</v>
      </c>
      <c r="E11" s="1064"/>
      <c r="F11" s="1064"/>
      <c r="G11" s="1064"/>
      <c r="H11" s="1064"/>
      <c r="I11" s="1064"/>
      <c r="J11" s="503"/>
      <c r="K11" s="503"/>
      <c r="L11" s="503"/>
      <c r="M11" s="503"/>
      <c r="N11" s="503"/>
      <c r="O11" s="503"/>
      <c r="P11" s="503"/>
      <c r="Q11" s="503"/>
      <c r="R11" s="503"/>
      <c r="S11" s="503"/>
      <c r="T11" s="503"/>
      <c r="U11" s="503"/>
      <c r="V11" s="516"/>
      <c r="W11" s="518"/>
      <c r="Z11" s="511" t="s">
        <v>714</v>
      </c>
      <c r="AP11" s="511" t="s">
        <v>715</v>
      </c>
      <c r="AQ11" s="511"/>
      <c r="AW11" s="510"/>
      <c r="AX11" s="510"/>
      <c r="AY11" s="510"/>
      <c r="BG11" s="519"/>
      <c r="BH11" s="511" t="s">
        <v>716</v>
      </c>
      <c r="BN11" s="510"/>
      <c r="BO11" s="510"/>
      <c r="BP11" s="510"/>
      <c r="BW11" s="506"/>
      <c r="BX11" s="506"/>
      <c r="BY11" s="506"/>
      <c r="BZ11" s="506"/>
      <c r="CA11" s="506"/>
      <c r="CB11" s="1409"/>
      <c r="CC11" s="1409"/>
      <c r="CD11" s="1409"/>
      <c r="CE11" s="1409"/>
      <c r="CF11" s="1410"/>
      <c r="CG11" s="1410"/>
      <c r="CH11" s="1410"/>
      <c r="CI11" s="1410"/>
      <c r="CJ11" s="1410"/>
      <c r="CK11" s="1410"/>
    </row>
    <row r="12" spans="2:112" ht="21" customHeight="1">
      <c r="B12" s="506"/>
      <c r="C12" s="514"/>
      <c r="D12" s="1413" t="s">
        <v>771</v>
      </c>
      <c r="E12" s="1414"/>
      <c r="F12" s="1415" t="s">
        <v>717</v>
      </c>
      <c r="G12" s="1416"/>
      <c r="H12" s="1416"/>
      <c r="I12" s="1416"/>
      <c r="J12" s="1416"/>
      <c r="K12" s="1416"/>
      <c r="L12" s="1416"/>
      <c r="M12" s="1416"/>
      <c r="N12" s="1416"/>
      <c r="O12" s="1416"/>
      <c r="P12" s="1416"/>
      <c r="Q12" s="1416"/>
      <c r="R12" s="1416"/>
      <c r="S12" s="1416"/>
      <c r="T12" s="1416"/>
      <c r="U12" s="1416"/>
      <c r="V12" s="1417"/>
      <c r="W12" s="517"/>
      <c r="AE12" s="1398" t="s">
        <v>718</v>
      </c>
      <c r="AF12" s="1385"/>
      <c r="AG12" s="1385"/>
      <c r="AH12" s="1385"/>
      <c r="AI12" s="1385"/>
      <c r="AJ12" s="1385"/>
      <c r="AK12" s="1386"/>
      <c r="AL12" s="1418" t="s">
        <v>719</v>
      </c>
      <c r="AM12" s="1419"/>
      <c r="AN12" s="1420"/>
      <c r="AV12" s="1398" t="s">
        <v>718</v>
      </c>
      <c r="AW12" s="1385"/>
      <c r="AX12" s="1385"/>
      <c r="AY12" s="1385"/>
      <c r="AZ12" s="1385"/>
      <c r="BA12" s="1385"/>
      <c r="BB12" s="1386"/>
      <c r="BC12" s="1418" t="s">
        <v>719</v>
      </c>
      <c r="BD12" s="1419"/>
      <c r="BE12" s="1420"/>
      <c r="BF12" s="520"/>
      <c r="BG12" s="519"/>
      <c r="BM12" s="1398" t="s">
        <v>720</v>
      </c>
      <c r="BN12" s="1385"/>
      <c r="BO12" s="1385"/>
      <c r="BP12" s="1385"/>
      <c r="BQ12" s="1385"/>
      <c r="BR12" s="1385"/>
      <c r="BS12" s="1386"/>
      <c r="BW12" s="1424"/>
      <c r="BX12" s="1424"/>
      <c r="BY12" s="1424"/>
      <c r="BZ12" s="1424"/>
      <c r="CA12" s="1424"/>
      <c r="CB12" s="1425"/>
      <c r="CC12" s="1425"/>
      <c r="CD12" s="1425"/>
      <c r="CE12" s="1425"/>
      <c r="CF12" s="1426"/>
      <c r="CG12" s="1426"/>
      <c r="CH12" s="1426"/>
      <c r="CI12" s="1424"/>
      <c r="CJ12" s="1424"/>
      <c r="CK12" s="1424"/>
    </row>
    <row r="13" spans="2:112" ht="26.25" customHeight="1">
      <c r="B13" s="506"/>
      <c r="C13" s="514"/>
      <c r="D13" s="1413"/>
      <c r="E13" s="1427"/>
      <c r="F13" s="1415" t="s">
        <v>721</v>
      </c>
      <c r="G13" s="1416"/>
      <c r="H13" s="1416"/>
      <c r="I13" s="1416"/>
      <c r="J13" s="1416"/>
      <c r="K13" s="1416"/>
      <c r="L13" s="1416"/>
      <c r="M13" s="1416"/>
      <c r="N13" s="1416"/>
      <c r="O13" s="1416"/>
      <c r="P13" s="1416"/>
      <c r="Q13" s="1416"/>
      <c r="R13" s="1416"/>
      <c r="S13" s="1416"/>
      <c r="T13" s="1416"/>
      <c r="U13" s="1416"/>
      <c r="V13" s="1417"/>
      <c r="W13" s="521"/>
      <c r="AE13" s="1428" t="s">
        <v>722</v>
      </c>
      <c r="AF13" s="1429"/>
      <c r="AG13" s="1429"/>
      <c r="AH13" s="1430"/>
      <c r="AI13" s="1428" t="s">
        <v>723</v>
      </c>
      <c r="AJ13" s="1429"/>
      <c r="AK13" s="1430"/>
      <c r="AL13" s="1421"/>
      <c r="AM13" s="1422"/>
      <c r="AN13" s="1423"/>
      <c r="AQ13" s="1415"/>
      <c r="AR13" s="1416"/>
      <c r="AS13" s="1416"/>
      <c r="AT13" s="1416"/>
      <c r="AU13" s="1417"/>
      <c r="AV13" s="1428" t="s">
        <v>722</v>
      </c>
      <c r="AW13" s="1429"/>
      <c r="AX13" s="1429"/>
      <c r="AY13" s="1430"/>
      <c r="AZ13" s="1428" t="s">
        <v>723</v>
      </c>
      <c r="BA13" s="1429"/>
      <c r="BB13" s="1430"/>
      <c r="BC13" s="1421"/>
      <c r="BD13" s="1422"/>
      <c r="BE13" s="1423"/>
      <c r="BF13" s="520"/>
      <c r="BG13" s="522"/>
      <c r="BH13" s="1415"/>
      <c r="BI13" s="1416"/>
      <c r="BJ13" s="1416"/>
      <c r="BK13" s="1416"/>
      <c r="BL13" s="1417"/>
      <c r="BM13" s="1428" t="s">
        <v>724</v>
      </c>
      <c r="BN13" s="1429"/>
      <c r="BO13" s="1429"/>
      <c r="BP13" s="1430"/>
      <c r="BQ13" s="1428" t="s">
        <v>723</v>
      </c>
      <c r="BR13" s="1429"/>
      <c r="BS13" s="1430"/>
      <c r="BW13" s="506"/>
      <c r="BX13" s="506"/>
      <c r="BY13" s="506"/>
      <c r="BZ13" s="1409"/>
      <c r="CA13" s="1409"/>
      <c r="CB13" s="1409"/>
      <c r="CC13" s="1409"/>
      <c r="CD13" s="1410"/>
      <c r="CE13" s="1410"/>
      <c r="CF13" s="1410"/>
      <c r="CG13" s="1410"/>
      <c r="CH13" s="1410"/>
      <c r="CI13" s="1410"/>
    </row>
    <row r="14" spans="2:112" ht="21" customHeight="1">
      <c r="B14" s="506"/>
      <c r="C14" s="514"/>
      <c r="D14" s="1413"/>
      <c r="E14" s="1427"/>
      <c r="F14" s="1415" t="s">
        <v>725</v>
      </c>
      <c r="G14" s="1416"/>
      <c r="H14" s="1416"/>
      <c r="I14" s="1416"/>
      <c r="J14" s="1416"/>
      <c r="K14" s="1416"/>
      <c r="L14" s="1416"/>
      <c r="M14" s="1416"/>
      <c r="N14" s="1416"/>
      <c r="O14" s="1416"/>
      <c r="P14" s="1416"/>
      <c r="Q14" s="1416"/>
      <c r="R14" s="1416"/>
      <c r="S14" s="1416"/>
      <c r="T14" s="1416"/>
      <c r="U14" s="1416"/>
      <c r="V14" s="1417"/>
      <c r="W14" s="521"/>
      <c r="Z14" s="1398" t="s">
        <v>726</v>
      </c>
      <c r="AA14" s="1385"/>
      <c r="AB14" s="1385"/>
      <c r="AC14" s="1385"/>
      <c r="AD14" s="1386"/>
      <c r="AE14" s="1434">
        <f>IF((OR($D$5="○",$D$6="○")),ROUNDDOWN(((BE$6+BE$8*0.9))/6,1))</f>
        <v>2.5</v>
      </c>
      <c r="AF14" s="1435"/>
      <c r="AG14" s="1435"/>
      <c r="AH14" s="1436"/>
      <c r="AI14" s="1437">
        <f>AE14*$AY$60</f>
        <v>80</v>
      </c>
      <c r="AJ14" s="1438"/>
      <c r="AK14" s="1439"/>
      <c r="AL14" s="1437">
        <f>AE14*40</f>
        <v>100</v>
      </c>
      <c r="AM14" s="1438"/>
      <c r="AN14" s="1439"/>
      <c r="AQ14" s="1398" t="s">
        <v>726</v>
      </c>
      <c r="AR14" s="1385"/>
      <c r="AS14" s="1385"/>
      <c r="AT14" s="1385"/>
      <c r="AU14" s="1386"/>
      <c r="AV14" s="1440">
        <f>IF((OR($D$5="○",$D$6="○")),$BE$43)</f>
        <v>2.5</v>
      </c>
      <c r="AW14" s="1441"/>
      <c r="AX14" s="1441"/>
      <c r="AY14" s="1442"/>
      <c r="AZ14" s="1443">
        <f>AV14*$AY$60</f>
        <v>80</v>
      </c>
      <c r="BA14" s="1443"/>
      <c r="BB14" s="1443"/>
      <c r="BC14" s="1437">
        <f>AV14*40</f>
        <v>100</v>
      </c>
      <c r="BD14" s="1438"/>
      <c r="BE14" s="1439"/>
      <c r="BF14" s="523"/>
      <c r="BG14" s="519"/>
      <c r="BH14" s="1398" t="s">
        <v>727</v>
      </c>
      <c r="BI14" s="1385"/>
      <c r="BJ14" s="1385"/>
      <c r="BK14" s="1385"/>
      <c r="BL14" s="1386"/>
      <c r="BM14" s="1440">
        <f>(ROUNDDOWN(BQ14/40,1))</f>
        <v>2.5</v>
      </c>
      <c r="BN14" s="1441"/>
      <c r="BO14" s="1441"/>
      <c r="BP14" s="1442"/>
      <c r="BQ14" s="1443">
        <f>$BB$73</f>
        <v>100.25</v>
      </c>
      <c r="BR14" s="1443"/>
      <c r="BS14" s="1443"/>
      <c r="BU14" s="511"/>
      <c r="BW14" s="511"/>
      <c r="BX14" s="511"/>
      <c r="BY14" s="511"/>
      <c r="BZ14" s="1425"/>
      <c r="CA14" s="1425"/>
      <c r="CB14" s="1425"/>
      <c r="CC14" s="1425"/>
      <c r="CD14" s="1447"/>
      <c r="CE14" s="1447"/>
      <c r="CF14" s="1447"/>
      <c r="CG14" s="1383"/>
      <c r="CH14" s="1383"/>
      <c r="CI14" s="1383"/>
    </row>
    <row r="15" spans="2:112" ht="21" customHeight="1">
      <c r="B15" s="506"/>
      <c r="C15" s="524"/>
      <c r="D15" s="525"/>
      <c r="E15" s="525"/>
      <c r="F15" s="525"/>
      <c r="G15" s="525"/>
      <c r="H15" s="525"/>
      <c r="I15" s="525"/>
      <c r="J15" s="525"/>
      <c r="K15" s="525"/>
      <c r="L15" s="526" t="str">
        <f>IF(COUNTIF(D12:E14,"○")&gt;1,"いずれか１つを選択してください。","")</f>
        <v/>
      </c>
      <c r="M15" s="525"/>
      <c r="N15" s="525"/>
      <c r="O15" s="525"/>
      <c r="P15" s="525"/>
      <c r="Q15" s="525"/>
      <c r="R15" s="525"/>
      <c r="S15" s="525"/>
      <c r="T15" s="525"/>
      <c r="U15" s="525"/>
      <c r="V15" s="527"/>
      <c r="W15" s="528"/>
      <c r="Z15" s="1398" t="s">
        <v>728</v>
      </c>
      <c r="AA15" s="1385"/>
      <c r="AB15" s="1385"/>
      <c r="AC15" s="1385"/>
      <c r="AD15" s="1386"/>
      <c r="AE15" s="1434" t="b">
        <f>IF((OR($D$7="○")),ROUNDDOWN((BE$6+BE$8*0.9)/5,1))</f>
        <v>0</v>
      </c>
      <c r="AF15" s="1435"/>
      <c r="AG15" s="1435"/>
      <c r="AH15" s="1436"/>
      <c r="AI15" s="1437">
        <f>AE15*$AY$60</f>
        <v>0</v>
      </c>
      <c r="AJ15" s="1438"/>
      <c r="AK15" s="1439"/>
      <c r="AL15" s="1437">
        <f>AE15*40</f>
        <v>0</v>
      </c>
      <c r="AM15" s="1438"/>
      <c r="AN15" s="1439"/>
      <c r="AQ15" s="1398" t="s">
        <v>728</v>
      </c>
      <c r="AR15" s="1385"/>
      <c r="AS15" s="1385"/>
      <c r="AT15" s="1385"/>
      <c r="AU15" s="1386"/>
      <c r="AV15" s="1440" t="b">
        <f>IF(($D$7="○"),$BE$43)</f>
        <v>0</v>
      </c>
      <c r="AW15" s="1441"/>
      <c r="AX15" s="1441"/>
      <c r="AY15" s="1442"/>
      <c r="AZ15" s="1443">
        <f>AV15*$AY$60</f>
        <v>0</v>
      </c>
      <c r="BA15" s="1443"/>
      <c r="BB15" s="1443"/>
      <c r="BC15" s="1437">
        <f>AV15*40</f>
        <v>0</v>
      </c>
      <c r="BD15" s="1438"/>
      <c r="BE15" s="1439"/>
      <c r="BF15" s="523"/>
      <c r="BG15" s="519"/>
      <c r="BH15" s="1444" t="s">
        <v>48</v>
      </c>
      <c r="BI15" s="1445"/>
      <c r="BJ15" s="1445"/>
      <c r="BK15" s="1445"/>
      <c r="BL15" s="1446"/>
      <c r="BM15" s="1448">
        <f>SUM(BM12:BP14)</f>
        <v>2.5</v>
      </c>
      <c r="BN15" s="1449"/>
      <c r="BO15" s="1449"/>
      <c r="BP15" s="1450"/>
      <c r="BQ15" s="1451">
        <f>SUMIF(BQ12:BS14,"&lt;&gt;#VALUE!")</f>
        <v>100.25</v>
      </c>
      <c r="BR15" s="1451"/>
      <c r="BS15" s="1451"/>
      <c r="BW15" s="529"/>
    </row>
    <row r="16" spans="2:112" ht="21" customHeight="1">
      <c r="B16" s="506"/>
      <c r="C16" s="506"/>
      <c r="D16" s="506"/>
      <c r="E16" s="1038"/>
      <c r="F16" s="1038"/>
      <c r="G16" s="1038"/>
      <c r="H16" s="1038"/>
      <c r="I16" s="1038"/>
      <c r="J16" s="1038"/>
      <c r="K16" s="1038"/>
      <c r="L16" s="1038"/>
      <c r="M16" s="1038"/>
      <c r="N16" s="1038"/>
      <c r="O16" s="1038"/>
      <c r="P16" s="1038"/>
      <c r="Q16" s="1038"/>
      <c r="R16" s="1038"/>
      <c r="S16" s="1038"/>
      <c r="T16" s="1038"/>
      <c r="U16" s="1038"/>
      <c r="V16" s="506"/>
      <c r="W16" s="506"/>
      <c r="X16" s="506"/>
      <c r="Y16" s="506"/>
      <c r="Z16" s="1395" t="s">
        <v>236</v>
      </c>
      <c r="AA16" s="1396"/>
      <c r="AB16" s="1396"/>
      <c r="AC16" s="1396"/>
      <c r="AD16" s="1397"/>
      <c r="AE16" s="1440">
        <f>IF($D$6="○","",ROUNDDOWN(($AO$6+$AO$8*0.9)/9,1)+ROUNDDOWN(($AS$6-$AS$7+$AS$8*0.9)/6,1)+ROUNDDOWN($AS$7/12,1)+ROUNDDOWN(($AW$6-$AW$7+$AW$8*0.9)/4,1)+ROUNDDOWN($AW$7/8,1)+ROUNDDOWN(($BA$6-$BA$7+$BA$8*0.9)/2.5,1)+ROUNDDOWN($BA$7/5,1))</f>
        <v>4</v>
      </c>
      <c r="AF16" s="1441"/>
      <c r="AG16" s="1441"/>
      <c r="AH16" s="1442"/>
      <c r="AI16" s="1437">
        <f>AE16*$AY$60</f>
        <v>128</v>
      </c>
      <c r="AJ16" s="1438"/>
      <c r="AK16" s="1439"/>
      <c r="AL16" s="1437">
        <f>AE16*40</f>
        <v>160</v>
      </c>
      <c r="AM16" s="1438"/>
      <c r="AN16" s="1439"/>
      <c r="AO16" s="506"/>
      <c r="AP16" s="506"/>
      <c r="AQ16" s="1395" t="s">
        <v>236</v>
      </c>
      <c r="AR16" s="1396"/>
      <c r="AS16" s="1396"/>
      <c r="AT16" s="1396"/>
      <c r="AU16" s="1397"/>
      <c r="AV16" s="1440">
        <f>IF(($D$6="○"),"",$BE$51)</f>
        <v>4.2</v>
      </c>
      <c r="AW16" s="1441"/>
      <c r="AX16" s="1441"/>
      <c r="AY16" s="1442"/>
      <c r="AZ16" s="1443">
        <f>AV16*$AY$60</f>
        <v>134.4</v>
      </c>
      <c r="BA16" s="1443"/>
      <c r="BB16" s="1443"/>
      <c r="BC16" s="1437">
        <f>AV16*40</f>
        <v>168</v>
      </c>
      <c r="BD16" s="1438"/>
      <c r="BE16" s="1439"/>
      <c r="BF16" s="523"/>
      <c r="BG16" s="519"/>
      <c r="BH16" s="506"/>
      <c r="BI16" s="506"/>
      <c r="BJ16" s="506"/>
      <c r="BK16" s="506"/>
      <c r="BL16" s="506"/>
      <c r="BM16" s="510"/>
      <c r="BN16" s="510"/>
      <c r="BO16" s="510"/>
      <c r="BP16" s="510"/>
      <c r="BQ16" s="523"/>
      <c r="BR16" s="523"/>
      <c r="BS16" s="523"/>
    </row>
    <row r="17" spans="2:96" ht="21" customHeight="1">
      <c r="B17" s="506"/>
      <c r="C17" s="506"/>
      <c r="D17" s="506"/>
      <c r="E17" s="1038"/>
      <c r="F17" s="1038"/>
      <c r="G17" s="1038"/>
      <c r="H17" s="1038"/>
      <c r="I17" s="1038"/>
      <c r="J17" s="1038"/>
      <c r="K17" s="1038"/>
      <c r="L17" s="1038"/>
      <c r="M17" s="1038"/>
      <c r="N17" s="1038"/>
      <c r="O17" s="1038"/>
      <c r="P17" s="1038"/>
      <c r="Q17" s="1038"/>
      <c r="R17" s="1038"/>
      <c r="S17" s="1038"/>
      <c r="T17" s="1038"/>
      <c r="U17" s="1038"/>
      <c r="V17" s="506"/>
      <c r="W17" s="511"/>
      <c r="X17" s="511"/>
      <c r="Y17" s="511"/>
      <c r="Z17" s="1444" t="s">
        <v>48</v>
      </c>
      <c r="AA17" s="1445"/>
      <c r="AB17" s="1445"/>
      <c r="AC17" s="1445"/>
      <c r="AD17" s="1446"/>
      <c r="AE17" s="1448">
        <f>SUM(AE14:AH16)</f>
        <v>6.5</v>
      </c>
      <c r="AF17" s="1449"/>
      <c r="AG17" s="1449"/>
      <c r="AH17" s="1450"/>
      <c r="AI17" s="1461">
        <f>SUMIF(AI14:AK16,"&lt;&gt;#VALUE!")</f>
        <v>208</v>
      </c>
      <c r="AJ17" s="1461"/>
      <c r="AK17" s="1461"/>
      <c r="AL17" s="1461">
        <f>SUMIF(AL14:AN16,"&lt;&gt;#VALUE!")</f>
        <v>260</v>
      </c>
      <c r="AM17" s="1461"/>
      <c r="AN17" s="1461"/>
      <c r="AO17" s="511"/>
      <c r="AP17" s="511"/>
      <c r="AQ17" s="1444" t="s">
        <v>48</v>
      </c>
      <c r="AR17" s="1445"/>
      <c r="AS17" s="1445"/>
      <c r="AT17" s="1445"/>
      <c r="AU17" s="1446"/>
      <c r="AV17" s="1448">
        <f>SUM(AV14:AY16)</f>
        <v>6.7</v>
      </c>
      <c r="AW17" s="1449"/>
      <c r="AX17" s="1449"/>
      <c r="AY17" s="1450"/>
      <c r="AZ17" s="1451">
        <f>SUMIF(AZ14:BB16,"&lt;&gt;#VALUE!")</f>
        <v>214.4</v>
      </c>
      <c r="BA17" s="1451"/>
      <c r="BB17" s="1451"/>
      <c r="BC17" s="1444">
        <f>SUMIF(BC14:BE16,"&lt;&gt;#VALUE!")</f>
        <v>268</v>
      </c>
      <c r="BD17" s="1445"/>
      <c r="BE17" s="1446"/>
      <c r="BF17" s="511"/>
      <c r="BG17" s="530"/>
      <c r="BH17" s="511"/>
      <c r="BI17" s="511"/>
      <c r="BJ17" s="511"/>
      <c r="BK17" s="511"/>
      <c r="BL17" s="511"/>
      <c r="BM17" s="531"/>
      <c r="BN17" s="531"/>
      <c r="BO17" s="531"/>
      <c r="BP17" s="531"/>
      <c r="BQ17" s="532"/>
      <c r="BR17" s="532"/>
      <c r="BS17" s="532"/>
      <c r="BT17" s="511"/>
      <c r="BU17" s="511"/>
      <c r="BV17" s="511"/>
      <c r="BW17" s="1046"/>
      <c r="BX17" s="533"/>
    </row>
    <row r="18" spans="2:96" ht="21" customHeight="1" thickBot="1">
      <c r="B18" s="506"/>
      <c r="C18" s="506"/>
      <c r="D18" s="506"/>
      <c r="E18" s="1038"/>
      <c r="F18" s="1038"/>
      <c r="G18" s="1038"/>
      <c r="H18" s="1038"/>
      <c r="I18" s="1038"/>
      <c r="J18" s="1038"/>
      <c r="K18" s="1038"/>
      <c r="L18" s="1038"/>
      <c r="M18" s="1038"/>
      <c r="N18" s="1038"/>
      <c r="O18" s="1038"/>
      <c r="P18" s="1038"/>
      <c r="Q18" s="1038"/>
      <c r="R18" s="1038"/>
      <c r="S18" s="1038"/>
      <c r="T18" s="1038"/>
      <c r="U18" s="1038"/>
      <c r="V18" s="506"/>
      <c r="W18" s="1045"/>
      <c r="X18" s="1045"/>
      <c r="Y18" s="1045"/>
      <c r="Z18" s="1045"/>
      <c r="AA18" s="1045"/>
      <c r="AB18" s="534"/>
      <c r="AC18" s="534"/>
      <c r="AD18" s="534"/>
      <c r="AE18" s="534"/>
      <c r="AF18" s="1038"/>
      <c r="AG18" s="1038"/>
      <c r="AH18" s="1038"/>
      <c r="AI18" s="1038"/>
      <c r="AJ18" s="1038"/>
      <c r="AK18" s="1038"/>
      <c r="AM18" s="1045"/>
      <c r="AN18" s="1045"/>
      <c r="AO18" s="1045"/>
      <c r="AP18" s="1045"/>
      <c r="AQ18" s="1045"/>
      <c r="AR18" s="534"/>
      <c r="AS18" s="534"/>
      <c r="AT18" s="534"/>
      <c r="AU18" s="534"/>
      <c r="AV18" s="1044"/>
      <c r="AW18" s="1044"/>
      <c r="AX18" s="1044"/>
      <c r="AY18" s="1038"/>
      <c r="AZ18" s="1038"/>
      <c r="BA18" s="1038"/>
      <c r="BD18" s="530"/>
      <c r="BE18" s="530"/>
      <c r="BF18" s="530"/>
      <c r="BG18" s="530"/>
      <c r="BH18" s="530"/>
      <c r="BI18" s="535"/>
      <c r="BJ18" s="535"/>
      <c r="BK18" s="535"/>
      <c r="BL18" s="535"/>
      <c r="BM18" s="536"/>
      <c r="BN18" s="536"/>
      <c r="BO18" s="536"/>
      <c r="BP18" s="536"/>
      <c r="BQ18" s="508"/>
      <c r="BR18" s="1046"/>
      <c r="BS18" s="1046"/>
      <c r="BT18" s="1046"/>
      <c r="BU18" s="529"/>
      <c r="BV18" s="529"/>
      <c r="BW18" s="529"/>
      <c r="BX18" s="533"/>
    </row>
    <row r="19" spans="2:96" ht="8.25" customHeight="1">
      <c r="B19" s="537"/>
      <c r="C19" s="538"/>
      <c r="D19" s="538"/>
      <c r="E19" s="1037"/>
      <c r="F19" s="1037"/>
      <c r="G19" s="1037"/>
      <c r="H19" s="1037"/>
      <c r="I19" s="1037"/>
      <c r="J19" s="1037"/>
      <c r="K19" s="1037"/>
      <c r="L19" s="1037"/>
      <c r="M19" s="1037"/>
      <c r="N19" s="1037"/>
      <c r="O19" s="1037"/>
      <c r="P19" s="1037"/>
      <c r="Q19" s="1037"/>
      <c r="R19" s="1037"/>
      <c r="S19" s="1037"/>
      <c r="T19" s="1037"/>
      <c r="U19" s="1037"/>
      <c r="V19" s="538"/>
      <c r="W19" s="539"/>
      <c r="X19" s="539"/>
      <c r="Y19" s="539"/>
      <c r="Z19" s="539"/>
      <c r="AA19" s="539"/>
      <c r="AB19" s="540"/>
      <c r="AC19" s="540"/>
      <c r="AD19" s="540"/>
      <c r="AE19" s="540"/>
      <c r="AF19" s="1037"/>
      <c r="AG19" s="1037"/>
      <c r="AH19" s="1037"/>
      <c r="AI19" s="1037"/>
      <c r="AJ19" s="1037"/>
      <c r="AK19" s="1037"/>
      <c r="AL19" s="541"/>
      <c r="AM19" s="539"/>
      <c r="AN19" s="539"/>
      <c r="AO19" s="539"/>
      <c r="AP19" s="539"/>
      <c r="AQ19" s="539"/>
      <c r="AR19" s="540"/>
      <c r="AS19" s="540"/>
      <c r="AT19" s="540"/>
      <c r="AU19" s="540"/>
      <c r="AV19" s="542"/>
      <c r="AW19" s="542"/>
      <c r="AX19" s="542"/>
      <c r="AY19" s="1037"/>
      <c r="AZ19" s="1037"/>
      <c r="BA19" s="1037"/>
      <c r="BB19" s="541"/>
      <c r="BC19" s="541"/>
      <c r="BD19" s="543"/>
      <c r="BE19" s="543"/>
      <c r="BF19" s="543"/>
      <c r="BG19" s="543"/>
      <c r="BH19" s="543"/>
      <c r="BI19" s="544"/>
      <c r="BJ19" s="544"/>
      <c r="BK19" s="544"/>
      <c r="BL19" s="544"/>
      <c r="BM19" s="545"/>
      <c r="BN19" s="546"/>
      <c r="BO19" s="536"/>
      <c r="BP19" s="536"/>
      <c r="BQ19" s="508"/>
      <c r="BR19" s="1046"/>
      <c r="BS19" s="1046"/>
      <c r="BT19" s="1046"/>
      <c r="BU19" s="529"/>
      <c r="BV19" s="529"/>
      <c r="BW19" s="529"/>
      <c r="BX19" s="533"/>
    </row>
    <row r="20" spans="2:96" ht="21" customHeight="1">
      <c r="B20" s="547"/>
      <c r="D20" s="511" t="s">
        <v>729</v>
      </c>
      <c r="E20" s="548"/>
      <c r="F20" s="548"/>
      <c r="G20" s="548"/>
      <c r="H20" s="548"/>
      <c r="I20" s="549"/>
      <c r="J20" s="535"/>
      <c r="K20" s="535"/>
      <c r="L20" s="535"/>
      <c r="M20" s="536"/>
      <c r="N20" s="536"/>
      <c r="O20" s="549"/>
      <c r="P20" s="536"/>
      <c r="Q20" s="1038"/>
      <c r="R20" s="1038"/>
      <c r="S20" s="1038"/>
      <c r="T20" s="1038"/>
      <c r="U20" s="1038"/>
      <c r="V20" s="506"/>
      <c r="W20" s="550"/>
      <c r="X20" s="551"/>
      <c r="Y20" s="551"/>
      <c r="Z20" s="1452" t="s">
        <v>730</v>
      </c>
      <c r="AA20" s="1452"/>
      <c r="AB20" s="1452"/>
      <c r="AC20" s="1452"/>
      <c r="AD20" s="1452"/>
      <c r="AE20" s="1452"/>
      <c r="AF20" s="1452"/>
      <c r="AG20" s="1452"/>
      <c r="AH20" s="1452"/>
      <c r="AI20" s="1452"/>
      <c r="AJ20" s="1452"/>
      <c r="AK20" s="1452"/>
      <c r="AL20" s="1452"/>
      <c r="AM20" s="1452"/>
      <c r="AN20" s="1452"/>
      <c r="AO20" s="1452"/>
      <c r="AP20" s="1452"/>
      <c r="AQ20" s="1452"/>
      <c r="AR20" s="1452"/>
      <c r="AS20" s="1452"/>
      <c r="AT20" s="1452"/>
      <c r="AU20" s="1452"/>
      <c r="AV20" s="1452"/>
      <c r="AW20" s="1452"/>
      <c r="AX20" s="1452"/>
      <c r="AY20" s="1452"/>
      <c r="AZ20" s="1452"/>
      <c r="BA20" s="1452"/>
      <c r="BB20" s="1452"/>
      <c r="BC20" s="1452"/>
      <c r="BD20" s="1452"/>
      <c r="BE20" s="1452"/>
      <c r="BF20" s="1452"/>
      <c r="BG20" s="1452"/>
      <c r="BH20" s="1452"/>
      <c r="BI20" s="1452"/>
      <c r="BJ20" s="1452"/>
      <c r="BK20" s="1452"/>
      <c r="BL20" s="1452"/>
      <c r="BM20" s="1453"/>
      <c r="BN20" s="552"/>
      <c r="BO20" s="536"/>
      <c r="BP20" s="536"/>
      <c r="BQ20" s="508"/>
      <c r="BR20" s="1046"/>
      <c r="BS20" s="1046"/>
      <c r="BT20" s="1046"/>
      <c r="BU20" s="529"/>
      <c r="BV20" s="529"/>
      <c r="BW20" s="529"/>
      <c r="BX20" s="536"/>
    </row>
    <row r="21" spans="2:96" ht="16.5" customHeight="1">
      <c r="B21" s="547"/>
      <c r="C21" s="506"/>
      <c r="D21" s="506"/>
      <c r="E21" s="257"/>
      <c r="F21" s="535"/>
      <c r="G21" s="535"/>
      <c r="H21" s="535"/>
      <c r="I21" s="536"/>
      <c r="J21" s="536"/>
      <c r="L21" s="536"/>
      <c r="M21" s="1038"/>
      <c r="N21" s="1038"/>
      <c r="Q21" s="1038"/>
      <c r="S21" s="535"/>
      <c r="T21" s="535"/>
      <c r="U21" s="535"/>
      <c r="V21" s="536"/>
      <c r="W21" s="553" t="s">
        <v>731</v>
      </c>
      <c r="X21" s="554"/>
      <c r="Y21" s="555"/>
      <c r="Z21" s="1454"/>
      <c r="AA21" s="1454"/>
      <c r="AB21" s="1454"/>
      <c r="AC21" s="1454"/>
      <c r="AD21" s="1454"/>
      <c r="AE21" s="1454"/>
      <c r="AF21" s="1454"/>
      <c r="AG21" s="1454"/>
      <c r="AH21" s="1454"/>
      <c r="AI21" s="1454"/>
      <c r="AJ21" s="1454"/>
      <c r="AK21" s="1454"/>
      <c r="AL21" s="1454"/>
      <c r="AM21" s="1454"/>
      <c r="AN21" s="1454"/>
      <c r="AO21" s="1454"/>
      <c r="AP21" s="1454"/>
      <c r="AQ21" s="1454"/>
      <c r="AR21" s="1454"/>
      <c r="AS21" s="1454"/>
      <c r="AT21" s="1454"/>
      <c r="AU21" s="1454"/>
      <c r="AV21" s="1454"/>
      <c r="AW21" s="1454"/>
      <c r="AX21" s="1454"/>
      <c r="AY21" s="1454"/>
      <c r="AZ21" s="1454"/>
      <c r="BA21" s="1454"/>
      <c r="BB21" s="1454"/>
      <c r="BC21" s="1454"/>
      <c r="BD21" s="1454"/>
      <c r="BE21" s="1454"/>
      <c r="BF21" s="1454"/>
      <c r="BG21" s="1454"/>
      <c r="BH21" s="1454"/>
      <c r="BI21" s="1454"/>
      <c r="BJ21" s="1454"/>
      <c r="BK21" s="1454"/>
      <c r="BL21" s="1454"/>
      <c r="BM21" s="1455"/>
      <c r="BN21" s="552"/>
      <c r="BO21" s="536"/>
      <c r="BQ21" s="548"/>
      <c r="BR21" s="556"/>
      <c r="BS21" s="556"/>
      <c r="BT21" s="1065"/>
      <c r="BU21" s="1065"/>
      <c r="BX21" s="536"/>
    </row>
    <row r="22" spans="2:96" ht="16.5" customHeight="1">
      <c r="B22" s="547"/>
      <c r="C22" s="506"/>
      <c r="D22" s="506"/>
      <c r="E22" s="257"/>
      <c r="F22" s="535"/>
      <c r="G22" s="535"/>
      <c r="H22" s="535"/>
      <c r="I22" s="536"/>
      <c r="J22" s="536"/>
      <c r="L22" s="536"/>
      <c r="M22" s="1038"/>
      <c r="N22" s="1038"/>
      <c r="Q22" s="1038"/>
      <c r="S22" s="535"/>
      <c r="T22" s="535"/>
      <c r="U22" s="535"/>
      <c r="V22" s="536"/>
      <c r="W22" s="557"/>
      <c r="X22" s="558"/>
      <c r="Y22" s="558"/>
      <c r="Z22" s="1456"/>
      <c r="AA22" s="1456"/>
      <c r="AB22" s="1456"/>
      <c r="AC22" s="1456"/>
      <c r="AD22" s="1456"/>
      <c r="AE22" s="1456"/>
      <c r="AF22" s="1456"/>
      <c r="AG22" s="1456"/>
      <c r="AH22" s="1456"/>
      <c r="AI22" s="1456"/>
      <c r="AJ22" s="1456"/>
      <c r="AK22" s="1456"/>
      <c r="AL22" s="1456"/>
      <c r="AM22" s="1456"/>
      <c r="AN22" s="1456"/>
      <c r="AO22" s="1456"/>
      <c r="AP22" s="1456"/>
      <c r="AQ22" s="1456"/>
      <c r="AR22" s="1456"/>
      <c r="AS22" s="1456"/>
      <c r="AT22" s="1456"/>
      <c r="AU22" s="1456"/>
      <c r="AV22" s="1456"/>
      <c r="AW22" s="1456"/>
      <c r="AX22" s="1456"/>
      <c r="AY22" s="1456"/>
      <c r="AZ22" s="1456"/>
      <c r="BA22" s="1456"/>
      <c r="BB22" s="1456"/>
      <c r="BC22" s="1456"/>
      <c r="BD22" s="1456"/>
      <c r="BE22" s="1456"/>
      <c r="BF22" s="1456"/>
      <c r="BG22" s="1456"/>
      <c r="BH22" s="1456"/>
      <c r="BI22" s="1456"/>
      <c r="BJ22" s="1456"/>
      <c r="BK22" s="1456"/>
      <c r="BL22" s="1456"/>
      <c r="BM22" s="1457"/>
      <c r="BN22" s="552"/>
      <c r="BO22" s="1046"/>
      <c r="BQ22" s="548"/>
      <c r="BR22" s="556"/>
      <c r="BS22" s="556"/>
      <c r="BT22" s="1065"/>
      <c r="BU22" s="1065"/>
      <c r="BX22" s="536"/>
    </row>
    <row r="23" spans="2:96" ht="12" customHeight="1">
      <c r="B23" s="547"/>
      <c r="C23" s="506"/>
      <c r="D23" s="506"/>
      <c r="E23" s="257"/>
      <c r="F23" s="535"/>
      <c r="G23" s="535"/>
      <c r="H23" s="535"/>
      <c r="I23" s="536"/>
      <c r="J23" s="536"/>
      <c r="L23" s="536"/>
      <c r="M23" s="1038"/>
      <c r="N23" s="1038"/>
      <c r="Q23" s="1038"/>
      <c r="S23" s="535"/>
      <c r="T23" s="535"/>
      <c r="U23" s="535"/>
      <c r="V23" s="536"/>
      <c r="W23" s="559"/>
      <c r="X23" s="560"/>
      <c r="Y23" s="560"/>
      <c r="Z23" s="561"/>
      <c r="AA23" s="562"/>
      <c r="AB23" s="562"/>
      <c r="AC23" s="562"/>
      <c r="AD23" s="562"/>
      <c r="AE23" s="562"/>
      <c r="AF23" s="562"/>
      <c r="AG23" s="562"/>
      <c r="AH23" s="562"/>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52"/>
      <c r="BO23" s="1046"/>
      <c r="BQ23" s="548"/>
      <c r="BR23" s="556"/>
      <c r="BS23" s="556"/>
      <c r="BT23" s="1065"/>
      <c r="BU23" s="1066"/>
      <c r="BV23" s="563"/>
      <c r="BW23" s="563"/>
      <c r="BX23" s="564"/>
      <c r="BY23" s="563"/>
      <c r="BZ23" s="563"/>
      <c r="CA23" s="563"/>
      <c r="CB23" s="563"/>
      <c r="CC23" s="563"/>
      <c r="CD23" s="563"/>
      <c r="CE23" s="563"/>
      <c r="CF23" s="563"/>
      <c r="CG23" s="563"/>
      <c r="CH23" s="563"/>
      <c r="CI23" s="563"/>
      <c r="CJ23" s="563"/>
      <c r="CK23" s="563"/>
      <c r="CL23" s="563"/>
      <c r="CM23" s="563"/>
      <c r="CN23" s="563"/>
      <c r="CO23" s="563"/>
      <c r="CP23" s="563"/>
      <c r="CQ23" s="563"/>
      <c r="CR23" s="563"/>
    </row>
    <row r="24" spans="2:96" ht="21" customHeight="1">
      <c r="B24" s="547"/>
      <c r="C24" s="565"/>
      <c r="D24" s="1458" t="s">
        <v>732</v>
      </c>
      <c r="E24" s="1458"/>
      <c r="F24" s="1458"/>
      <c r="G24" s="1458"/>
      <c r="H24" s="1458"/>
      <c r="I24" s="1458"/>
      <c r="J24" s="1458"/>
      <c r="K24" s="1458"/>
      <c r="L24" s="1458"/>
      <c r="M24" s="1458"/>
      <c r="N24" s="1458"/>
      <c r="O24" s="1458"/>
      <c r="P24" s="1458"/>
      <c r="Q24" s="1458"/>
      <c r="R24" s="1458"/>
      <c r="S24" s="1458"/>
      <c r="T24" s="1458"/>
      <c r="U24" s="1458"/>
      <c r="V24" s="1458"/>
      <c r="W24" s="1458"/>
      <c r="X24" s="1458"/>
      <c r="Y24" s="1458"/>
      <c r="Z24" s="1458"/>
      <c r="AA24" s="1458"/>
      <c r="AB24" s="1458"/>
      <c r="AC24" s="1458"/>
      <c r="AD24" s="1458"/>
      <c r="AE24" s="1458"/>
      <c r="AF24" s="1458"/>
      <c r="AG24" s="566"/>
      <c r="AH24" s="536"/>
      <c r="AI24" s="567"/>
      <c r="AJ24" s="1459" t="s">
        <v>733</v>
      </c>
      <c r="AK24" s="1459"/>
      <c r="AL24" s="1459"/>
      <c r="AM24" s="1459"/>
      <c r="AN24" s="1459"/>
      <c r="AO24" s="1459"/>
      <c r="AP24" s="1459"/>
      <c r="AQ24" s="1459"/>
      <c r="AR24" s="1459"/>
      <c r="AS24" s="1459"/>
      <c r="AT24" s="1459"/>
      <c r="AU24" s="1459"/>
      <c r="AV24" s="1459"/>
      <c r="AW24" s="1459"/>
      <c r="AX24" s="1459"/>
      <c r="AY24" s="1459"/>
      <c r="AZ24" s="1459"/>
      <c r="BA24" s="1459"/>
      <c r="BB24" s="1459"/>
      <c r="BC24" s="1459"/>
      <c r="BD24" s="1459"/>
      <c r="BE24" s="1459"/>
      <c r="BF24" s="1459"/>
      <c r="BG24" s="1459"/>
      <c r="BH24" s="1459"/>
      <c r="BI24" s="1459"/>
      <c r="BJ24" s="1459"/>
      <c r="BK24" s="1459"/>
      <c r="BL24" s="1459"/>
      <c r="BM24" s="568"/>
      <c r="BN24" s="552"/>
      <c r="BO24" s="1046"/>
      <c r="BQ24" s="548"/>
      <c r="BR24" s="556"/>
      <c r="BS24" s="556"/>
      <c r="BT24" s="1065"/>
      <c r="BU24" s="1066"/>
      <c r="BV24" s="563"/>
      <c r="BW24" s="563"/>
      <c r="BX24" s="563"/>
      <c r="BY24" s="563"/>
      <c r="BZ24" s="563"/>
      <c r="CA24" s="563"/>
      <c r="CB24" s="563"/>
      <c r="CC24" s="563"/>
      <c r="CD24" s="563"/>
      <c r="CE24" s="563"/>
      <c r="CF24" s="563"/>
      <c r="CG24" s="563"/>
      <c r="CH24" s="563"/>
      <c r="CI24" s="563"/>
      <c r="CJ24" s="563"/>
      <c r="CK24" s="563"/>
      <c r="CL24" s="563"/>
      <c r="CM24" s="563"/>
      <c r="CN24" s="563"/>
      <c r="CO24" s="563"/>
      <c r="CP24" s="563"/>
      <c r="CQ24" s="563"/>
      <c r="CR24" s="563"/>
    </row>
    <row r="25" spans="2:96" ht="21" customHeight="1">
      <c r="B25" s="547"/>
      <c r="C25" s="569"/>
      <c r="D25" s="1460" t="s">
        <v>734</v>
      </c>
      <c r="E25" s="1460"/>
      <c r="F25" s="1460"/>
      <c r="G25" s="1460"/>
      <c r="H25" s="1460"/>
      <c r="I25" s="570" t="s">
        <v>735</v>
      </c>
      <c r="J25" s="570"/>
      <c r="K25" s="570"/>
      <c r="L25" s="570"/>
      <c r="M25" s="570" t="s">
        <v>736</v>
      </c>
      <c r="N25" s="570"/>
      <c r="O25" s="570"/>
      <c r="P25" s="570"/>
      <c r="Q25" s="239"/>
      <c r="R25" s="571"/>
      <c r="S25" s="571"/>
      <c r="T25" s="1460" t="s">
        <v>737</v>
      </c>
      <c r="U25" s="1460"/>
      <c r="V25" s="1460"/>
      <c r="W25" s="1460"/>
      <c r="X25" s="1460"/>
      <c r="Y25" s="570" t="s">
        <v>735</v>
      </c>
      <c r="Z25" s="570"/>
      <c r="AA25" s="570"/>
      <c r="AB25" s="570"/>
      <c r="AC25" s="570" t="s">
        <v>736</v>
      </c>
      <c r="AD25" s="570"/>
      <c r="AE25" s="570"/>
      <c r="AF25" s="570"/>
      <c r="AG25" s="572"/>
      <c r="AH25" s="571"/>
      <c r="AI25" s="573"/>
      <c r="AJ25" s="1460" t="s">
        <v>738</v>
      </c>
      <c r="AK25" s="1460"/>
      <c r="AL25" s="1460"/>
      <c r="AM25" s="1460"/>
      <c r="AN25" s="1460"/>
      <c r="AO25" s="570" t="s">
        <v>735</v>
      </c>
      <c r="AP25" s="570"/>
      <c r="AQ25" s="570"/>
      <c r="AR25" s="570"/>
      <c r="AS25" s="570" t="s">
        <v>736</v>
      </c>
      <c r="AT25" s="570"/>
      <c r="AU25" s="570"/>
      <c r="AV25" s="570"/>
      <c r="AW25" s="574"/>
      <c r="AX25" s="575"/>
      <c r="AY25" s="576"/>
      <c r="AZ25" s="1460" t="s">
        <v>739</v>
      </c>
      <c r="BA25" s="1460"/>
      <c r="BB25" s="1460"/>
      <c r="BC25" s="1460"/>
      <c r="BD25" s="1460"/>
      <c r="BE25" s="570" t="s">
        <v>735</v>
      </c>
      <c r="BF25" s="570"/>
      <c r="BG25" s="570"/>
      <c r="BH25" s="570"/>
      <c r="BI25" s="570" t="s">
        <v>736</v>
      </c>
      <c r="BJ25" s="570"/>
      <c r="BK25" s="570"/>
      <c r="BL25" s="570"/>
      <c r="BM25" s="577"/>
      <c r="BN25" s="578"/>
      <c r="BO25" s="536"/>
      <c r="BQ25" s="548"/>
      <c r="BR25" s="556"/>
      <c r="BS25" s="556"/>
      <c r="BT25" s="1065"/>
      <c r="BU25" s="1066"/>
      <c r="BV25" s="574"/>
      <c r="BW25" s="574"/>
      <c r="BX25" s="574"/>
      <c r="BY25" s="574"/>
      <c r="BZ25" s="563"/>
      <c r="CA25" s="574"/>
      <c r="CB25" s="574"/>
      <c r="CC25" s="574"/>
      <c r="CD25" s="574"/>
      <c r="CE25" s="563"/>
      <c r="CF25" s="574"/>
      <c r="CG25" s="574"/>
      <c r="CH25" s="574"/>
      <c r="CI25" s="574"/>
      <c r="CJ25" s="563"/>
      <c r="CK25" s="574"/>
      <c r="CL25" s="574"/>
      <c r="CM25" s="574"/>
      <c r="CN25" s="574"/>
      <c r="CO25" s="563"/>
      <c r="CP25" s="563"/>
      <c r="CQ25" s="563"/>
      <c r="CR25" s="563"/>
    </row>
    <row r="26" spans="2:96" ht="21" customHeight="1">
      <c r="B26" s="547"/>
      <c r="C26" s="569"/>
      <c r="D26" s="1460" t="s">
        <v>740</v>
      </c>
      <c r="E26" s="1460"/>
      <c r="F26" s="1460"/>
      <c r="G26" s="1460"/>
      <c r="H26" s="1460"/>
      <c r="I26" s="1462">
        <f>(ROUNDDOWN(M26/40,1))</f>
        <v>-1.2</v>
      </c>
      <c r="J26" s="1462"/>
      <c r="K26" s="1462"/>
      <c r="L26" s="1462"/>
      <c r="M26" s="1462">
        <f>((((ROUNDDOWN($BE$9/12,1))*40)))*-1</f>
        <v>-48</v>
      </c>
      <c r="N26" s="1462"/>
      <c r="O26" s="1462"/>
      <c r="P26" s="1462"/>
      <c r="Q26" s="239"/>
      <c r="R26" s="571"/>
      <c r="S26" s="571"/>
      <c r="T26" s="1460" t="s">
        <v>740</v>
      </c>
      <c r="U26" s="1460"/>
      <c r="V26" s="1460"/>
      <c r="W26" s="1460"/>
      <c r="X26" s="1460"/>
      <c r="Y26" s="1462">
        <f>(ROUNDDOWN(AC26/40,1))</f>
        <v>-0.5</v>
      </c>
      <c r="Z26" s="1462"/>
      <c r="AA26" s="1462"/>
      <c r="AB26" s="1462"/>
      <c r="AC26" s="1462">
        <f>((((ROUNDDOWN($BE$9/30,1))*40)))*-1</f>
        <v>-20</v>
      </c>
      <c r="AD26" s="1462"/>
      <c r="AE26" s="1462"/>
      <c r="AF26" s="1462"/>
      <c r="AG26" s="572"/>
      <c r="AH26" s="571"/>
      <c r="AI26" s="573"/>
      <c r="AJ26" s="1460" t="s">
        <v>740</v>
      </c>
      <c r="AK26" s="1460"/>
      <c r="AL26" s="1460"/>
      <c r="AM26" s="1460"/>
      <c r="AN26" s="1460"/>
      <c r="AO26" s="1462">
        <f>(ROUNDDOWN(AS26/40,1))</f>
        <v>-2</v>
      </c>
      <c r="AP26" s="1462"/>
      <c r="AQ26" s="1462"/>
      <c r="AR26" s="1462"/>
      <c r="AS26" s="1462">
        <f>((((ROUNDDOWN($BE$9/7.5,1))*40)))*-1</f>
        <v>-80</v>
      </c>
      <c r="AT26" s="1462"/>
      <c r="AU26" s="1462"/>
      <c r="AV26" s="1462"/>
      <c r="AW26" s="579"/>
      <c r="AX26" s="575"/>
      <c r="AY26" s="576"/>
      <c r="AZ26" s="1460" t="s">
        <v>740</v>
      </c>
      <c r="BA26" s="1460"/>
      <c r="BB26" s="1460"/>
      <c r="BC26" s="1460"/>
      <c r="BD26" s="1460"/>
      <c r="BE26" s="1462">
        <f>(ROUNDDOWN(BI26/40,1))</f>
        <v>-0.7</v>
      </c>
      <c r="BF26" s="1462"/>
      <c r="BG26" s="1462"/>
      <c r="BH26" s="1462"/>
      <c r="BI26" s="1463">
        <f>((((ROUNDDOWN($BE$9/20,1))*40)))*-1</f>
        <v>-28</v>
      </c>
      <c r="BJ26" s="1464"/>
      <c r="BK26" s="1464"/>
      <c r="BL26" s="1465"/>
      <c r="BM26" s="577"/>
      <c r="BN26" s="578"/>
      <c r="BO26" s="536"/>
      <c r="BQ26" s="548"/>
      <c r="BR26" s="556"/>
      <c r="BS26" s="556"/>
      <c r="BT26" s="1065"/>
      <c r="BU26" s="1066"/>
      <c r="BV26" s="580"/>
      <c r="BW26" s="580"/>
      <c r="BX26" s="580"/>
      <c r="BY26" s="580"/>
      <c r="BZ26" s="563"/>
      <c r="CA26" s="580"/>
      <c r="CB26" s="580"/>
      <c r="CC26" s="580"/>
      <c r="CD26" s="580"/>
      <c r="CE26" s="563"/>
      <c r="CF26" s="580"/>
      <c r="CG26" s="580"/>
      <c r="CH26" s="580"/>
      <c r="CI26" s="580"/>
      <c r="CJ26" s="563"/>
      <c r="CK26" s="580"/>
      <c r="CL26" s="580"/>
      <c r="CM26" s="580"/>
      <c r="CN26" s="580"/>
      <c r="CO26" s="563"/>
      <c r="CP26" s="563"/>
      <c r="CQ26" s="563"/>
      <c r="CR26" s="563"/>
    </row>
    <row r="27" spans="2:96" ht="21" customHeight="1">
      <c r="B27" s="547"/>
      <c r="C27" s="569"/>
      <c r="D27" s="1466" t="s">
        <v>741</v>
      </c>
      <c r="E27" s="1467"/>
      <c r="F27" s="1467"/>
      <c r="G27" s="1467"/>
      <c r="H27" s="1468"/>
      <c r="I27" s="1462">
        <f>(ROUNDDOWN(M27/40,1))</f>
        <v>-1.3</v>
      </c>
      <c r="J27" s="1462"/>
      <c r="K27" s="1462"/>
      <c r="L27" s="1462"/>
      <c r="M27" s="1463">
        <f>($AL$17-$AI$17)*-1</f>
        <v>-52</v>
      </c>
      <c r="N27" s="1464"/>
      <c r="O27" s="1464"/>
      <c r="P27" s="1465"/>
      <c r="Q27" s="239"/>
      <c r="R27" s="571"/>
      <c r="S27" s="571"/>
      <c r="T27" s="1466" t="s">
        <v>741</v>
      </c>
      <c r="U27" s="1467"/>
      <c r="V27" s="1467"/>
      <c r="W27" s="1467"/>
      <c r="X27" s="1468"/>
      <c r="Y27" s="1462">
        <f>(ROUNDDOWN(AC27/40,1))</f>
        <v>-1.3</v>
      </c>
      <c r="Z27" s="1462"/>
      <c r="AA27" s="1462"/>
      <c r="AB27" s="1462"/>
      <c r="AC27" s="1463">
        <f>($AL$17-$AI$17)*-1</f>
        <v>-52</v>
      </c>
      <c r="AD27" s="1464"/>
      <c r="AE27" s="1464"/>
      <c r="AF27" s="1465"/>
      <c r="AG27" s="572"/>
      <c r="AH27" s="571"/>
      <c r="AI27" s="573"/>
      <c r="AJ27" s="1466" t="s">
        <v>741</v>
      </c>
      <c r="AK27" s="1467"/>
      <c r="AL27" s="1467"/>
      <c r="AM27" s="1467"/>
      <c r="AN27" s="1468"/>
      <c r="AO27" s="1462">
        <f>(ROUNDDOWN(AS27/40,1))</f>
        <v>-1.3</v>
      </c>
      <c r="AP27" s="1462"/>
      <c r="AQ27" s="1462"/>
      <c r="AR27" s="1462"/>
      <c r="AS27" s="1463">
        <f>($AL$17-$AI$17)*-1</f>
        <v>-52</v>
      </c>
      <c r="AT27" s="1464"/>
      <c r="AU27" s="1464"/>
      <c r="AV27" s="1465"/>
      <c r="AW27" s="579"/>
      <c r="AX27" s="575"/>
      <c r="AY27" s="576"/>
      <c r="AZ27" s="1466" t="s">
        <v>741</v>
      </c>
      <c r="BA27" s="1467"/>
      <c r="BB27" s="1467"/>
      <c r="BC27" s="1467"/>
      <c r="BD27" s="1468"/>
      <c r="BE27" s="1462">
        <f>(ROUNDDOWN(BI27/40,1))</f>
        <v>-1.3</v>
      </c>
      <c r="BF27" s="1462"/>
      <c r="BG27" s="1462"/>
      <c r="BH27" s="1462"/>
      <c r="BI27" s="1463">
        <f>($AL$17-$AI$17)*-1</f>
        <v>-52</v>
      </c>
      <c r="BJ27" s="1464"/>
      <c r="BK27" s="1464"/>
      <c r="BL27" s="1465"/>
      <c r="BM27" s="577"/>
      <c r="BN27" s="578"/>
      <c r="BO27" s="536"/>
      <c r="BQ27" s="548"/>
      <c r="BR27" s="556"/>
      <c r="BS27" s="556"/>
      <c r="BT27" s="1065"/>
      <c r="BU27" s="1066"/>
      <c r="BV27" s="580"/>
      <c r="BW27" s="580"/>
      <c r="BX27" s="580"/>
      <c r="BY27" s="580"/>
      <c r="BZ27" s="563"/>
      <c r="CA27" s="580"/>
      <c r="CB27" s="580"/>
      <c r="CC27" s="580"/>
      <c r="CD27" s="580"/>
      <c r="CE27" s="563"/>
      <c r="CF27" s="580"/>
      <c r="CG27" s="580"/>
      <c r="CH27" s="580"/>
      <c r="CI27" s="580"/>
      <c r="CJ27" s="563"/>
      <c r="CK27" s="580"/>
      <c r="CL27" s="580"/>
      <c r="CM27" s="580"/>
      <c r="CN27" s="580"/>
      <c r="CO27" s="563"/>
      <c r="CP27" s="563"/>
      <c r="CQ27" s="563"/>
      <c r="CR27" s="563"/>
    </row>
    <row r="28" spans="2:96" ht="21" customHeight="1" thickBot="1">
      <c r="B28" s="547"/>
      <c r="C28" s="569"/>
      <c r="D28" s="1469" t="s">
        <v>742</v>
      </c>
      <c r="E28" s="1469"/>
      <c r="F28" s="1469"/>
      <c r="G28" s="1469"/>
      <c r="H28" s="1469"/>
      <c r="I28" s="1470">
        <f>(ROUNDDOWN(M28/40,1))</f>
        <v>2.6</v>
      </c>
      <c r="J28" s="1470"/>
      <c r="K28" s="1470"/>
      <c r="L28" s="1470"/>
      <c r="M28" s="1471">
        <f>$BB$73+(AZ17-AI17)</f>
        <v>106.65</v>
      </c>
      <c r="N28" s="1472"/>
      <c r="O28" s="1472"/>
      <c r="P28" s="1473"/>
      <c r="Q28" s="239"/>
      <c r="R28" s="571"/>
      <c r="S28" s="571"/>
      <c r="T28" s="1469" t="s">
        <v>742</v>
      </c>
      <c r="U28" s="1469"/>
      <c r="V28" s="1469"/>
      <c r="W28" s="1469"/>
      <c r="X28" s="1469"/>
      <c r="Y28" s="1470">
        <f>(ROUNDDOWN(AC28/40,1))</f>
        <v>2.6</v>
      </c>
      <c r="Z28" s="1470"/>
      <c r="AA28" s="1470"/>
      <c r="AB28" s="1470"/>
      <c r="AC28" s="1471">
        <f>$BB$73+(AZ17-AI17)</f>
        <v>106.65</v>
      </c>
      <c r="AD28" s="1472"/>
      <c r="AE28" s="1472"/>
      <c r="AF28" s="1473"/>
      <c r="AG28" s="572"/>
      <c r="AH28" s="571"/>
      <c r="AI28" s="573"/>
      <c r="AJ28" s="1469" t="s">
        <v>742</v>
      </c>
      <c r="AK28" s="1469"/>
      <c r="AL28" s="1469"/>
      <c r="AM28" s="1469"/>
      <c r="AN28" s="1469"/>
      <c r="AO28" s="1470">
        <f>(ROUNDDOWN(AS28/40,1))</f>
        <v>2.6</v>
      </c>
      <c r="AP28" s="1470"/>
      <c r="AQ28" s="1470"/>
      <c r="AR28" s="1470"/>
      <c r="AS28" s="1471">
        <f>$BB$73+(AZ17-AI17)</f>
        <v>106.65</v>
      </c>
      <c r="AT28" s="1472"/>
      <c r="AU28" s="1472"/>
      <c r="AV28" s="1473"/>
      <c r="AW28" s="579"/>
      <c r="AX28" s="575"/>
      <c r="AY28" s="576"/>
      <c r="AZ28" s="1469" t="s">
        <v>742</v>
      </c>
      <c r="BA28" s="1469"/>
      <c r="BB28" s="1469"/>
      <c r="BC28" s="1469"/>
      <c r="BD28" s="1469"/>
      <c r="BE28" s="1474">
        <f>(ROUNDDOWN(BI28/40,1))</f>
        <v>2.6</v>
      </c>
      <c r="BF28" s="1474"/>
      <c r="BG28" s="1474"/>
      <c r="BH28" s="1474"/>
      <c r="BI28" s="1471">
        <f>$BB$73+(AZ17-AI17)</f>
        <v>106.65</v>
      </c>
      <c r="BJ28" s="1472"/>
      <c r="BK28" s="1472"/>
      <c r="BL28" s="1473"/>
      <c r="BM28" s="577"/>
      <c r="BN28" s="578"/>
      <c r="BO28" s="536"/>
      <c r="BU28" s="563"/>
      <c r="BV28" s="581"/>
      <c r="BW28" s="581"/>
      <c r="BX28" s="581"/>
      <c r="BY28" s="581"/>
      <c r="BZ28" s="563"/>
      <c r="CA28" s="581"/>
      <c r="CB28" s="581"/>
      <c r="CC28" s="581"/>
      <c r="CD28" s="581"/>
      <c r="CE28" s="563"/>
      <c r="CF28" s="581"/>
      <c r="CG28" s="581"/>
      <c r="CH28" s="581"/>
      <c r="CI28" s="581"/>
      <c r="CJ28" s="563"/>
      <c r="CK28" s="581"/>
      <c r="CL28" s="581"/>
      <c r="CM28" s="581"/>
      <c r="CN28" s="581"/>
      <c r="CO28" s="563"/>
      <c r="CP28" s="563"/>
      <c r="CQ28" s="563"/>
      <c r="CR28" s="563"/>
    </row>
    <row r="29" spans="2:96" ht="30.75" customHeight="1" thickTop="1">
      <c r="B29" s="547"/>
      <c r="C29" s="569"/>
      <c r="D29" s="1475" t="s">
        <v>743</v>
      </c>
      <c r="E29" s="1476"/>
      <c r="F29" s="1476"/>
      <c r="G29" s="1476"/>
      <c r="H29" s="1476"/>
      <c r="I29" s="1478">
        <f>SUM(I26:L28)</f>
        <v>0.10000000000000009</v>
      </c>
      <c r="J29" s="1478"/>
      <c r="K29" s="1478"/>
      <c r="L29" s="1478"/>
      <c r="M29" s="1478">
        <f>SUM(M26:P28)</f>
        <v>6.6500000000000057</v>
      </c>
      <c r="N29" s="1478"/>
      <c r="O29" s="1478"/>
      <c r="P29" s="1478"/>
      <c r="Q29" s="571"/>
      <c r="R29" s="571"/>
      <c r="S29" s="571"/>
      <c r="T29" s="1475" t="s">
        <v>743</v>
      </c>
      <c r="U29" s="1476"/>
      <c r="V29" s="1476"/>
      <c r="W29" s="1476"/>
      <c r="X29" s="1476"/>
      <c r="Y29" s="1478">
        <f>SUM(Y26:AB28)</f>
        <v>0.8</v>
      </c>
      <c r="Z29" s="1478"/>
      <c r="AA29" s="1478"/>
      <c r="AB29" s="1478"/>
      <c r="AC29" s="1478">
        <f>SUM(AC26:AF28)</f>
        <v>34.650000000000006</v>
      </c>
      <c r="AD29" s="1478"/>
      <c r="AE29" s="1478"/>
      <c r="AF29" s="1478"/>
      <c r="AG29" s="572"/>
      <c r="AH29" s="571"/>
      <c r="AI29" s="573"/>
      <c r="AJ29" s="1475" t="s">
        <v>744</v>
      </c>
      <c r="AK29" s="1476"/>
      <c r="AL29" s="1476"/>
      <c r="AM29" s="1476"/>
      <c r="AN29" s="1476"/>
      <c r="AO29" s="1477">
        <f>SUM(AO26:AR28)</f>
        <v>-0.69999999999999973</v>
      </c>
      <c r="AP29" s="1477"/>
      <c r="AQ29" s="1477"/>
      <c r="AR29" s="1477"/>
      <c r="AS29" s="1478">
        <f>SUM(AS26:AV28)</f>
        <v>-25.349999999999994</v>
      </c>
      <c r="AT29" s="1478"/>
      <c r="AU29" s="1478"/>
      <c r="AV29" s="1478"/>
      <c r="AW29" s="579"/>
      <c r="AX29" s="575"/>
      <c r="AY29" s="576"/>
      <c r="AZ29" s="1475" t="s">
        <v>744</v>
      </c>
      <c r="BA29" s="1476"/>
      <c r="BB29" s="1476"/>
      <c r="BC29" s="1476"/>
      <c r="BD29" s="1476"/>
      <c r="BE29" s="1477">
        <f>SUM(BE26:BH28)</f>
        <v>0.60000000000000009</v>
      </c>
      <c r="BF29" s="1477"/>
      <c r="BG29" s="1477"/>
      <c r="BH29" s="1477"/>
      <c r="BI29" s="1478">
        <f>SUM(BI26:BL28)</f>
        <v>26.650000000000006</v>
      </c>
      <c r="BJ29" s="1478"/>
      <c r="BK29" s="1478"/>
      <c r="BL29" s="1478"/>
      <c r="BM29" s="577"/>
      <c r="BN29" s="578"/>
      <c r="BO29" s="536"/>
      <c r="BQ29" s="548"/>
      <c r="BR29" s="556"/>
      <c r="BS29" s="556"/>
      <c r="BT29" s="1065"/>
      <c r="BU29" s="1066"/>
      <c r="BV29" s="582"/>
      <c r="BW29" s="582"/>
      <c r="BX29" s="582"/>
      <c r="BY29" s="582"/>
      <c r="BZ29" s="563"/>
      <c r="CA29" s="582"/>
      <c r="CB29" s="582"/>
      <c r="CC29" s="582"/>
      <c r="CD29" s="582"/>
      <c r="CE29" s="563"/>
      <c r="CF29" s="582"/>
      <c r="CG29" s="582"/>
      <c r="CH29" s="582"/>
      <c r="CI29" s="582"/>
      <c r="CJ29" s="563"/>
      <c r="CK29" s="582"/>
      <c r="CL29" s="582"/>
      <c r="CM29" s="582"/>
      <c r="CN29" s="582"/>
      <c r="CO29" s="563"/>
      <c r="CP29" s="563"/>
      <c r="CQ29" s="563"/>
      <c r="CR29" s="563"/>
    </row>
    <row r="30" spans="2:96" ht="20.25" customHeight="1">
      <c r="B30" s="547"/>
      <c r="C30" s="569"/>
      <c r="D30" s="583"/>
      <c r="E30" s="583"/>
      <c r="F30" s="583"/>
      <c r="G30" s="583"/>
      <c r="H30" s="583"/>
      <c r="I30" s="584"/>
      <c r="J30" s="584"/>
      <c r="K30" s="584"/>
      <c r="L30" s="584"/>
      <c r="M30" s="584"/>
      <c r="N30" s="584"/>
      <c r="O30" s="584"/>
      <c r="P30" s="584"/>
      <c r="Q30" s="1038"/>
      <c r="R30" s="1038"/>
      <c r="S30" s="1038"/>
      <c r="T30" s="583"/>
      <c r="U30" s="583"/>
      <c r="V30" s="583"/>
      <c r="W30" s="583"/>
      <c r="X30" s="583"/>
      <c r="Y30" s="584"/>
      <c r="Z30" s="584"/>
      <c r="AA30" s="584"/>
      <c r="AB30" s="584"/>
      <c r="AC30" s="584"/>
      <c r="AD30" s="584"/>
      <c r="AE30" s="584"/>
      <c r="AF30" s="584"/>
      <c r="AG30" s="1039"/>
      <c r="AH30" s="1038"/>
      <c r="AI30" s="1041"/>
      <c r="AJ30" s="585"/>
      <c r="AK30" s="585"/>
      <c r="AL30" s="585"/>
      <c r="AM30" s="585"/>
      <c r="AN30" s="585"/>
      <c r="AO30" s="586"/>
      <c r="AP30" s="586"/>
      <c r="AQ30" s="586"/>
      <c r="AR30" s="586"/>
      <c r="AS30" s="586"/>
      <c r="AT30" s="586"/>
      <c r="AU30" s="586"/>
      <c r="AV30" s="586"/>
      <c r="AW30" s="587"/>
      <c r="AX30" s="588"/>
      <c r="AY30" s="589"/>
      <c r="AZ30" s="585"/>
      <c r="BA30" s="585"/>
      <c r="BB30" s="585"/>
      <c r="BC30" s="585"/>
      <c r="BD30" s="585"/>
      <c r="BE30" s="586"/>
      <c r="BF30" s="586"/>
      <c r="BG30" s="586"/>
      <c r="BH30" s="586"/>
      <c r="BI30" s="586"/>
      <c r="BJ30" s="586"/>
      <c r="BK30" s="586"/>
      <c r="BL30" s="586"/>
      <c r="BM30" s="577"/>
      <c r="BN30" s="578"/>
      <c r="BO30" s="536"/>
      <c r="BQ30" s="548"/>
      <c r="BR30" s="556"/>
      <c r="BS30" s="556"/>
      <c r="BT30" s="1065"/>
      <c r="BU30" s="1066"/>
      <c r="BV30" s="563"/>
      <c r="BW30" s="563"/>
      <c r="BX30" s="564"/>
      <c r="BY30" s="563"/>
      <c r="BZ30" s="563"/>
      <c r="CA30" s="563"/>
      <c r="CB30" s="563"/>
      <c r="CC30" s="563"/>
      <c r="CD30" s="563"/>
      <c r="CE30" s="563"/>
      <c r="CF30" s="563"/>
      <c r="CG30" s="563"/>
      <c r="CH30" s="563"/>
      <c r="CI30" s="563"/>
      <c r="CJ30" s="563"/>
      <c r="CK30" s="563"/>
      <c r="CL30" s="563"/>
      <c r="CM30" s="563"/>
      <c r="CN30" s="563"/>
      <c r="CO30" s="563"/>
      <c r="CP30" s="563"/>
      <c r="CQ30" s="563"/>
      <c r="CR30" s="563"/>
    </row>
    <row r="31" spans="2:96" ht="20.25" customHeight="1">
      <c r="B31" s="547"/>
      <c r="C31" s="569"/>
      <c r="D31" s="583"/>
      <c r="E31" s="583"/>
      <c r="F31" s="583"/>
      <c r="G31" s="583"/>
      <c r="H31" s="583"/>
      <c r="I31" s="584"/>
      <c r="J31" s="584"/>
      <c r="K31" s="1479" t="s">
        <v>745</v>
      </c>
      <c r="L31" s="1480"/>
      <c r="M31" s="1480"/>
      <c r="N31" s="1482" t="str">
        <f>IF(OR($BE$9&gt;0,),IF(AND(OR($D$5="○",$D$6="○"),$I$29&gt;=0),"可",IF(AND(OR($D$5="○",$D$6="○"),$I$29&lt;0),"不可","")),"")</f>
        <v>可</v>
      </c>
      <c r="O31" s="1483"/>
      <c r="P31" s="1484"/>
      <c r="Q31" s="1038"/>
      <c r="R31" s="1038"/>
      <c r="S31" s="1038"/>
      <c r="T31" s="583"/>
      <c r="U31" s="583"/>
      <c r="V31" s="583"/>
      <c r="W31" s="583"/>
      <c r="X31" s="583"/>
      <c r="Y31" s="584"/>
      <c r="Z31" s="584"/>
      <c r="AA31" s="1479" t="s">
        <v>746</v>
      </c>
      <c r="AB31" s="1480"/>
      <c r="AC31" s="1481"/>
      <c r="AD31" s="1482" t="str">
        <f>IF(OR($BE$9&gt;0,),IF(AND(OR($D$5="○",$D$6="○"),$Y$29&gt;=0),"可",IF(AND(OR($D$5="○",$D$6="○"),$Y$29&lt;0),"不可","")),"")</f>
        <v>可</v>
      </c>
      <c r="AE31" s="1483"/>
      <c r="AF31" s="1484"/>
      <c r="AG31" s="1039"/>
      <c r="AH31" s="1038"/>
      <c r="AI31" s="1041"/>
      <c r="AJ31" s="585"/>
      <c r="AK31" s="585"/>
      <c r="AL31" s="585"/>
      <c r="AM31" s="585"/>
      <c r="AN31" s="585"/>
      <c r="AO31" s="586"/>
      <c r="AP31" s="586"/>
      <c r="AQ31" s="1479" t="s">
        <v>747</v>
      </c>
      <c r="AR31" s="1480"/>
      <c r="AS31" s="1481"/>
      <c r="AT31" s="1482" t="str">
        <f>IF(OR($BE$9&gt;0,),IF(AND(OR($D$7="○"),$AO$29&gt;=0),"可",IF(AND(OR($D$7="○"),$AO$29&lt;0),"不可","")),"")</f>
        <v/>
      </c>
      <c r="AU31" s="1483"/>
      <c r="AV31" s="1484"/>
      <c r="AW31" s="587"/>
      <c r="AX31" s="588"/>
      <c r="AY31" s="589"/>
      <c r="AZ31" s="585"/>
      <c r="BA31" s="585"/>
      <c r="BB31" s="585"/>
      <c r="BC31" s="585"/>
      <c r="BD31" s="585"/>
      <c r="BE31" s="586"/>
      <c r="BF31" s="586"/>
      <c r="BG31" s="1479" t="s">
        <v>748</v>
      </c>
      <c r="BH31" s="1480"/>
      <c r="BI31" s="1481"/>
      <c r="BJ31" s="1482" t="str">
        <f>IF(OR($BE$9&gt;0,),IF(AND(OR($D$7="○"),$BE$29&gt;=0),"可",IF(AND(OR($D$7="○"),$BE$29&lt;0),"不可","")),"")</f>
        <v/>
      </c>
      <c r="BK31" s="1483"/>
      <c r="BL31" s="1484"/>
      <c r="BM31" s="577"/>
      <c r="BN31" s="578"/>
      <c r="BO31" s="536"/>
      <c r="BQ31" s="548"/>
      <c r="BR31" s="556"/>
      <c r="BS31" s="556"/>
      <c r="BT31" s="1065"/>
      <c r="BU31" s="1066"/>
      <c r="BV31" s="563"/>
      <c r="BW31" s="563"/>
      <c r="BX31" s="564"/>
      <c r="BY31" s="563"/>
      <c r="BZ31" s="563"/>
      <c r="CA31" s="563"/>
      <c r="CB31" s="563"/>
      <c r="CC31" s="563"/>
      <c r="CD31" s="563"/>
      <c r="CE31" s="563"/>
      <c r="CF31" s="563"/>
      <c r="CG31" s="563"/>
      <c r="CH31" s="563"/>
      <c r="CI31" s="563"/>
      <c r="CJ31" s="563"/>
      <c r="CK31" s="563"/>
      <c r="CL31" s="563"/>
      <c r="CM31" s="563"/>
      <c r="CN31" s="563"/>
      <c r="CO31" s="563"/>
      <c r="CP31" s="563"/>
      <c r="CQ31" s="563"/>
      <c r="CR31" s="563"/>
    </row>
    <row r="32" spans="2:96" ht="20.25" customHeight="1">
      <c r="B32" s="547"/>
      <c r="C32" s="590"/>
      <c r="D32" s="591"/>
      <c r="E32" s="591"/>
      <c r="F32" s="591"/>
      <c r="G32" s="591"/>
      <c r="H32" s="591"/>
      <c r="I32" s="592"/>
      <c r="J32" s="592"/>
      <c r="K32" s="592"/>
      <c r="L32" s="592"/>
      <c r="M32" s="592"/>
      <c r="N32" s="592"/>
      <c r="O32" s="592"/>
      <c r="P32" s="592"/>
      <c r="Q32" s="593"/>
      <c r="R32" s="593"/>
      <c r="S32" s="593"/>
      <c r="T32" s="591"/>
      <c r="U32" s="591"/>
      <c r="V32" s="591"/>
      <c r="W32" s="591"/>
      <c r="X32" s="591"/>
      <c r="Y32" s="592"/>
      <c r="Z32" s="592"/>
      <c r="AA32" s="592"/>
      <c r="AB32" s="592"/>
      <c r="AC32" s="592"/>
      <c r="AD32" s="592"/>
      <c r="AE32" s="592"/>
      <c r="AF32" s="592"/>
      <c r="AG32" s="594"/>
      <c r="AH32" s="1038"/>
      <c r="AI32" s="595"/>
      <c r="AJ32" s="591"/>
      <c r="AK32" s="591"/>
      <c r="AL32" s="591"/>
      <c r="AM32" s="591"/>
      <c r="AN32" s="591"/>
      <c r="AO32" s="592"/>
      <c r="AP32" s="592"/>
      <c r="AQ32" s="592"/>
      <c r="AR32" s="592"/>
      <c r="AS32" s="592"/>
      <c r="AT32" s="592"/>
      <c r="AU32" s="592"/>
      <c r="AV32" s="592"/>
      <c r="AW32" s="596"/>
      <c r="AX32" s="593"/>
      <c r="AY32" s="597"/>
      <c r="AZ32" s="591"/>
      <c r="BA32" s="591"/>
      <c r="BB32" s="591"/>
      <c r="BC32" s="591"/>
      <c r="BD32" s="591"/>
      <c r="BE32" s="592"/>
      <c r="BF32" s="592"/>
      <c r="BG32" s="592"/>
      <c r="BH32" s="592"/>
      <c r="BI32" s="592"/>
      <c r="BJ32" s="592"/>
      <c r="BK32" s="592"/>
      <c r="BL32" s="592"/>
      <c r="BM32" s="598"/>
      <c r="BN32" s="578"/>
      <c r="BO32" s="536"/>
      <c r="BQ32" s="548"/>
      <c r="BR32" s="556"/>
      <c r="BS32" s="556"/>
      <c r="BT32" s="1065"/>
      <c r="BU32" s="1066"/>
      <c r="BV32" s="563"/>
      <c r="BW32" s="563"/>
      <c r="BX32" s="564"/>
      <c r="BY32" s="563"/>
      <c r="BZ32" s="563"/>
      <c r="CA32" s="563"/>
      <c r="CB32" s="563"/>
      <c r="CC32" s="563"/>
      <c r="CD32" s="563"/>
      <c r="CE32" s="563"/>
      <c r="CF32" s="563"/>
      <c r="CG32" s="563"/>
      <c r="CH32" s="563"/>
      <c r="CI32" s="563"/>
      <c r="CJ32" s="563"/>
      <c r="CK32" s="563"/>
      <c r="CL32" s="563"/>
      <c r="CM32" s="563"/>
      <c r="CN32" s="563"/>
      <c r="CO32" s="563"/>
      <c r="CP32" s="563"/>
      <c r="CQ32" s="563"/>
      <c r="CR32" s="563"/>
    </row>
    <row r="33" spans="2:96" ht="20.25" customHeight="1" thickBot="1">
      <c r="B33" s="599"/>
      <c r="C33" s="600"/>
      <c r="D33" s="601"/>
      <c r="E33" s="601"/>
      <c r="F33" s="601"/>
      <c r="G33" s="601"/>
      <c r="H33" s="601"/>
      <c r="I33" s="602"/>
      <c r="J33" s="602"/>
      <c r="K33" s="602"/>
      <c r="L33" s="602"/>
      <c r="M33" s="602"/>
      <c r="N33" s="602"/>
      <c r="O33" s="602"/>
      <c r="P33" s="602"/>
      <c r="Q33" s="1042"/>
      <c r="R33" s="1042"/>
      <c r="S33" s="1042"/>
      <c r="T33" s="601"/>
      <c r="U33" s="601"/>
      <c r="V33" s="601"/>
      <c r="W33" s="601"/>
      <c r="X33" s="601"/>
      <c r="Y33" s="602"/>
      <c r="Z33" s="602"/>
      <c r="AA33" s="602"/>
      <c r="AB33" s="602"/>
      <c r="AC33" s="602"/>
      <c r="AD33" s="602"/>
      <c r="AE33" s="602"/>
      <c r="AF33" s="602"/>
      <c r="AG33" s="1042"/>
      <c r="AH33" s="1042"/>
      <c r="AI33" s="1042"/>
      <c r="AJ33" s="601"/>
      <c r="AK33" s="601"/>
      <c r="AL33" s="601"/>
      <c r="AM33" s="601"/>
      <c r="AN33" s="601"/>
      <c r="AO33" s="602"/>
      <c r="AP33" s="602"/>
      <c r="AQ33" s="602"/>
      <c r="AR33" s="602"/>
      <c r="AS33" s="602"/>
      <c r="AT33" s="602"/>
      <c r="AU33" s="602"/>
      <c r="AV33" s="602"/>
      <c r="AW33" s="603"/>
      <c r="AX33" s="1042"/>
      <c r="AY33" s="604"/>
      <c r="AZ33" s="601"/>
      <c r="BA33" s="601"/>
      <c r="BB33" s="601"/>
      <c r="BC33" s="601"/>
      <c r="BD33" s="601"/>
      <c r="BE33" s="602"/>
      <c r="BF33" s="602"/>
      <c r="BG33" s="602"/>
      <c r="BH33" s="602"/>
      <c r="BI33" s="602"/>
      <c r="BJ33" s="602"/>
      <c r="BK33" s="602"/>
      <c r="BL33" s="602"/>
      <c r="BM33" s="605"/>
      <c r="BN33" s="606"/>
      <c r="BO33" s="1046"/>
      <c r="BQ33" s="548"/>
      <c r="BR33" s="556"/>
      <c r="BS33" s="556"/>
      <c r="BT33" s="1065"/>
      <c r="BU33" s="1066"/>
      <c r="BV33" s="563"/>
      <c r="BW33" s="563"/>
      <c r="BX33" s="564"/>
      <c r="BY33" s="563"/>
      <c r="BZ33" s="563"/>
      <c r="CA33" s="563"/>
      <c r="CB33" s="563"/>
      <c r="CC33" s="563"/>
      <c r="CD33" s="563"/>
      <c r="CE33" s="563"/>
      <c r="CF33" s="563"/>
      <c r="CG33" s="563"/>
      <c r="CH33" s="563"/>
      <c r="CI33" s="563"/>
      <c r="CJ33" s="563"/>
      <c r="CK33" s="563"/>
      <c r="CL33" s="563"/>
      <c r="CM33" s="563"/>
      <c r="CN33" s="563"/>
      <c r="CO33" s="563"/>
      <c r="CP33" s="563"/>
      <c r="CQ33" s="563"/>
      <c r="CR33" s="563"/>
    </row>
    <row r="34" spans="2:96" ht="21" customHeight="1" thickBot="1">
      <c r="B34" s="511" t="s">
        <v>749</v>
      </c>
      <c r="D34" s="559"/>
      <c r="E34" s="559"/>
      <c r="F34" s="559"/>
      <c r="G34" s="559"/>
      <c r="H34" s="559"/>
      <c r="I34" s="559"/>
      <c r="J34" s="559"/>
      <c r="K34" s="559"/>
      <c r="L34" s="559"/>
      <c r="M34" s="559"/>
      <c r="N34" s="559"/>
      <c r="O34" s="559"/>
      <c r="P34" s="559"/>
      <c r="Q34" s="559"/>
      <c r="R34" s="559"/>
      <c r="S34" s="559"/>
      <c r="T34" s="559"/>
      <c r="U34" s="559"/>
      <c r="V34" s="559"/>
      <c r="W34" s="559"/>
      <c r="X34" s="559"/>
      <c r="Y34" s="559"/>
      <c r="Z34" s="559"/>
      <c r="AA34" s="559"/>
      <c r="AB34" s="559"/>
      <c r="AC34" s="559"/>
      <c r="AD34" s="559"/>
      <c r="AE34" s="559"/>
      <c r="AF34" s="559"/>
      <c r="AG34" s="559"/>
      <c r="AH34" s="559"/>
      <c r="AI34" s="559"/>
      <c r="AJ34" s="559"/>
      <c r="AK34" s="559"/>
      <c r="AL34" s="559"/>
      <c r="AM34" s="559"/>
      <c r="AN34" s="559"/>
      <c r="AO34" s="559"/>
      <c r="AP34" s="559"/>
      <c r="AQ34" s="559"/>
      <c r="AR34" s="559"/>
      <c r="AS34" s="559"/>
      <c r="AT34" s="559"/>
      <c r="AU34" s="559"/>
      <c r="AV34" s="559"/>
      <c r="AW34" s="559"/>
      <c r="AX34" s="559"/>
      <c r="AY34" s="559"/>
      <c r="AZ34" s="559"/>
      <c r="BA34" s="549"/>
      <c r="BB34" s="559"/>
      <c r="BC34" s="549"/>
      <c r="BD34" s="549"/>
      <c r="BE34" s="559"/>
      <c r="BF34" s="549"/>
      <c r="BG34" s="559"/>
      <c r="BH34" s="559"/>
      <c r="BI34" s="559"/>
      <c r="BJ34" s="559"/>
      <c r="BK34" s="559"/>
      <c r="BL34" s="559"/>
      <c r="BM34" s="559"/>
      <c r="BN34" s="559"/>
      <c r="BO34" s="1046"/>
      <c r="BQ34" s="548"/>
      <c r="BR34" s="556"/>
      <c r="BS34" s="556"/>
      <c r="BT34" s="1065"/>
      <c r="BU34" s="1066"/>
      <c r="BV34" s="563"/>
      <c r="BW34" s="563"/>
      <c r="BX34" s="563"/>
      <c r="BY34" s="563"/>
      <c r="BZ34" s="563"/>
      <c r="CA34" s="563"/>
      <c r="CB34" s="563"/>
      <c r="CC34" s="563"/>
      <c r="CD34" s="563"/>
      <c r="CE34" s="563"/>
      <c r="CF34" s="563"/>
      <c r="CG34" s="563"/>
      <c r="CH34" s="563"/>
      <c r="CI34" s="563"/>
      <c r="CJ34" s="563"/>
      <c r="CK34" s="563"/>
      <c r="CL34" s="563"/>
      <c r="CM34" s="563"/>
      <c r="CN34" s="563"/>
      <c r="CO34" s="563"/>
      <c r="CP34" s="563"/>
      <c r="CQ34" s="563"/>
      <c r="CR34" s="563"/>
    </row>
    <row r="35" spans="2:96" ht="32.25" customHeight="1" thickBot="1">
      <c r="B35" s="1485"/>
      <c r="C35" s="607"/>
      <c r="D35" s="1487" t="s">
        <v>177</v>
      </c>
      <c r="E35" s="1487"/>
      <c r="F35" s="1487"/>
      <c r="G35" s="1487"/>
      <c r="H35" s="1487"/>
      <c r="I35" s="1488"/>
      <c r="J35" s="1490" t="s">
        <v>750</v>
      </c>
      <c r="K35" s="1491"/>
      <c r="L35" s="1491"/>
      <c r="M35" s="1491"/>
      <c r="N35" s="1491"/>
      <c r="O35" s="1492"/>
      <c r="P35" s="1496" t="s">
        <v>178</v>
      </c>
      <c r="Q35" s="1487"/>
      <c r="R35" s="1487"/>
      <c r="S35" s="1487"/>
      <c r="T35" s="1487"/>
      <c r="U35" s="1487"/>
      <c r="V35" s="1497"/>
      <c r="W35" s="1501" t="s">
        <v>51</v>
      </c>
      <c r="X35" s="1502"/>
      <c r="Y35" s="1502"/>
      <c r="Z35" s="1502"/>
      <c r="AA35" s="1502"/>
      <c r="AB35" s="1502"/>
      <c r="AC35" s="1503"/>
      <c r="AD35" s="1501" t="s">
        <v>52</v>
      </c>
      <c r="AE35" s="1502"/>
      <c r="AF35" s="1502"/>
      <c r="AG35" s="1502"/>
      <c r="AH35" s="1502"/>
      <c r="AI35" s="1502"/>
      <c r="AJ35" s="1503"/>
      <c r="AK35" s="1501" t="s">
        <v>53</v>
      </c>
      <c r="AL35" s="1502"/>
      <c r="AM35" s="1502"/>
      <c r="AN35" s="1502"/>
      <c r="AO35" s="1502"/>
      <c r="AP35" s="1502"/>
      <c r="AQ35" s="1503"/>
      <c r="AR35" s="1485" t="s">
        <v>54</v>
      </c>
      <c r="AS35" s="1487"/>
      <c r="AT35" s="1487"/>
      <c r="AU35" s="1487"/>
      <c r="AV35" s="1487"/>
      <c r="AW35" s="1487"/>
      <c r="AX35" s="1497"/>
      <c r="AY35" s="1491" t="s">
        <v>751</v>
      </c>
      <c r="AZ35" s="1491"/>
      <c r="BA35" s="1492"/>
      <c r="BB35" s="1490" t="s">
        <v>752</v>
      </c>
      <c r="BC35" s="1491"/>
      <c r="BD35" s="1492"/>
      <c r="BE35" s="1490" t="s">
        <v>753</v>
      </c>
      <c r="BF35" s="1491"/>
      <c r="BG35" s="1491"/>
      <c r="BH35" s="1490" t="s">
        <v>754</v>
      </c>
      <c r="BI35" s="1491"/>
      <c r="BJ35" s="1491"/>
      <c r="BK35" s="1496" t="s">
        <v>755</v>
      </c>
      <c r="BL35" s="1487"/>
      <c r="BM35" s="1487"/>
      <c r="BN35" s="1497"/>
      <c r="BQ35" s="548"/>
      <c r="BR35" s="556"/>
      <c r="BS35" s="556"/>
      <c r="BT35" s="1065"/>
      <c r="BU35" s="1065"/>
    </row>
    <row r="36" spans="2:96" ht="32.25" customHeight="1" thickBot="1">
      <c r="B36" s="1486"/>
      <c r="C36" s="608"/>
      <c r="D36" s="1383"/>
      <c r="E36" s="1383"/>
      <c r="F36" s="1383"/>
      <c r="G36" s="1383"/>
      <c r="H36" s="1383"/>
      <c r="I36" s="1489"/>
      <c r="J36" s="1493"/>
      <c r="K36" s="1494"/>
      <c r="L36" s="1494"/>
      <c r="M36" s="1494"/>
      <c r="N36" s="1494"/>
      <c r="O36" s="1495"/>
      <c r="P36" s="1498"/>
      <c r="Q36" s="1499"/>
      <c r="R36" s="1499"/>
      <c r="S36" s="1499"/>
      <c r="T36" s="1499"/>
      <c r="U36" s="1499"/>
      <c r="V36" s="1500"/>
      <c r="W36" s="609" t="s">
        <v>756</v>
      </c>
      <c r="X36" s="610" t="s">
        <v>757</v>
      </c>
      <c r="Y36" s="610" t="s">
        <v>758</v>
      </c>
      <c r="Z36" s="610" t="s">
        <v>759</v>
      </c>
      <c r="AA36" s="610" t="s">
        <v>760</v>
      </c>
      <c r="AB36" s="610" t="s">
        <v>761</v>
      </c>
      <c r="AC36" s="611" t="s">
        <v>762</v>
      </c>
      <c r="AD36" s="609" t="s">
        <v>756</v>
      </c>
      <c r="AE36" s="610" t="s">
        <v>757</v>
      </c>
      <c r="AF36" s="610" t="s">
        <v>758</v>
      </c>
      <c r="AG36" s="610" t="s">
        <v>759</v>
      </c>
      <c r="AH36" s="610" t="s">
        <v>760</v>
      </c>
      <c r="AI36" s="610" t="s">
        <v>761</v>
      </c>
      <c r="AJ36" s="611" t="s">
        <v>762</v>
      </c>
      <c r="AK36" s="609" t="s">
        <v>756</v>
      </c>
      <c r="AL36" s="610" t="s">
        <v>757</v>
      </c>
      <c r="AM36" s="610" t="s">
        <v>758</v>
      </c>
      <c r="AN36" s="610" t="s">
        <v>759</v>
      </c>
      <c r="AO36" s="610" t="s">
        <v>760</v>
      </c>
      <c r="AP36" s="610" t="s">
        <v>761</v>
      </c>
      <c r="AQ36" s="611" t="s">
        <v>762</v>
      </c>
      <c r="AR36" s="612" t="s">
        <v>756</v>
      </c>
      <c r="AS36" s="613" t="s">
        <v>757</v>
      </c>
      <c r="AT36" s="613" t="s">
        <v>758</v>
      </c>
      <c r="AU36" s="613" t="s">
        <v>759</v>
      </c>
      <c r="AV36" s="613" t="s">
        <v>760</v>
      </c>
      <c r="AW36" s="613" t="s">
        <v>761</v>
      </c>
      <c r="AX36" s="614" t="s">
        <v>762</v>
      </c>
      <c r="AY36" s="1494"/>
      <c r="AZ36" s="1494"/>
      <c r="BA36" s="1495"/>
      <c r="BB36" s="1493"/>
      <c r="BC36" s="1494"/>
      <c r="BD36" s="1495"/>
      <c r="BE36" s="1493"/>
      <c r="BF36" s="1494"/>
      <c r="BG36" s="1494"/>
      <c r="BH36" s="1493"/>
      <c r="BI36" s="1494"/>
      <c r="BJ36" s="1494"/>
      <c r="BK36" s="1504"/>
      <c r="BL36" s="1383"/>
      <c r="BM36" s="1383"/>
      <c r="BN36" s="1505"/>
      <c r="BQ36" s="548"/>
      <c r="BR36" s="556"/>
      <c r="BS36" s="556"/>
      <c r="BT36" s="1065"/>
      <c r="BU36" s="1065"/>
    </row>
    <row r="37" spans="2:96" ht="21" customHeight="1" thickBot="1">
      <c r="B37" s="1506" t="s">
        <v>763</v>
      </c>
      <c r="C37" s="615"/>
      <c r="D37" s="1509" t="s">
        <v>772</v>
      </c>
      <c r="E37" s="1509"/>
      <c r="F37" s="1509"/>
      <c r="G37" s="1509"/>
      <c r="H37" s="1509"/>
      <c r="I37" s="1510"/>
      <c r="J37" s="1511"/>
      <c r="K37" s="1509"/>
      <c r="L37" s="1510"/>
      <c r="M37" s="1511"/>
      <c r="N37" s="1509"/>
      <c r="O37" s="1510"/>
      <c r="P37" s="1512"/>
      <c r="Q37" s="1513"/>
      <c r="R37" s="1513"/>
      <c r="S37" s="1513"/>
      <c r="T37" s="1513"/>
      <c r="U37" s="1513"/>
      <c r="V37" s="1514"/>
      <c r="W37" s="616">
        <v>4</v>
      </c>
      <c r="X37" s="617">
        <v>4</v>
      </c>
      <c r="Y37" s="617">
        <v>4</v>
      </c>
      <c r="Z37" s="617">
        <v>4</v>
      </c>
      <c r="AA37" s="617">
        <v>4</v>
      </c>
      <c r="AB37" s="617"/>
      <c r="AC37" s="618"/>
      <c r="AD37" s="616">
        <v>4</v>
      </c>
      <c r="AE37" s="617">
        <v>4</v>
      </c>
      <c r="AF37" s="617">
        <v>4</v>
      </c>
      <c r="AG37" s="617">
        <v>4</v>
      </c>
      <c r="AH37" s="617">
        <v>4</v>
      </c>
      <c r="AI37" s="617"/>
      <c r="AJ37" s="618"/>
      <c r="AK37" s="616">
        <v>4</v>
      </c>
      <c r="AL37" s="617">
        <v>4</v>
      </c>
      <c r="AM37" s="617">
        <v>4</v>
      </c>
      <c r="AN37" s="617">
        <v>4</v>
      </c>
      <c r="AO37" s="617">
        <v>4</v>
      </c>
      <c r="AP37" s="617"/>
      <c r="AQ37" s="618"/>
      <c r="AR37" s="616">
        <v>4</v>
      </c>
      <c r="AS37" s="617">
        <v>4</v>
      </c>
      <c r="AT37" s="617">
        <v>4</v>
      </c>
      <c r="AU37" s="617">
        <v>4</v>
      </c>
      <c r="AV37" s="617">
        <v>4</v>
      </c>
      <c r="AW37" s="617"/>
      <c r="AX37" s="618"/>
      <c r="AY37" s="1515">
        <f t="shared" ref="AY37:AY56" si="4">SUM(W37:AX37)</f>
        <v>80</v>
      </c>
      <c r="AZ37" s="1515"/>
      <c r="BA37" s="1516"/>
      <c r="BB37" s="1517">
        <f t="shared" ref="BB37:BB57" si="5">AY37/4</f>
        <v>20</v>
      </c>
      <c r="BC37" s="1518"/>
      <c r="BD37" s="1519"/>
      <c r="BE37" s="1520"/>
      <c r="BF37" s="1521"/>
      <c r="BG37" s="1521"/>
      <c r="BH37" s="1520"/>
      <c r="BI37" s="1521"/>
      <c r="BJ37" s="1521"/>
      <c r="BK37" s="1546"/>
      <c r="BL37" s="1547"/>
      <c r="BM37" s="1547"/>
      <c r="BN37" s="1548"/>
      <c r="BQ37" s="548"/>
      <c r="BR37" s="556"/>
      <c r="BS37" s="556"/>
      <c r="BT37" s="1065"/>
      <c r="BU37" s="1065"/>
    </row>
    <row r="38" spans="2:96" ht="21" customHeight="1">
      <c r="B38" s="1507"/>
      <c r="C38" s="1549" t="s">
        <v>764</v>
      </c>
      <c r="D38" s="1551" t="s">
        <v>773</v>
      </c>
      <c r="E38" s="1551"/>
      <c r="F38" s="1551"/>
      <c r="G38" s="1551"/>
      <c r="H38" s="1551"/>
      <c r="I38" s="1552"/>
      <c r="J38" s="1553"/>
      <c r="K38" s="1551"/>
      <c r="L38" s="1552"/>
      <c r="M38" s="1553"/>
      <c r="N38" s="1551"/>
      <c r="O38" s="1552"/>
      <c r="P38" s="1554"/>
      <c r="Q38" s="1555"/>
      <c r="R38" s="1555"/>
      <c r="S38" s="1555"/>
      <c r="T38" s="1555"/>
      <c r="U38" s="1555"/>
      <c r="V38" s="1556"/>
      <c r="W38" s="1067">
        <v>8</v>
      </c>
      <c r="X38" s="1068">
        <v>8</v>
      </c>
      <c r="Y38" s="1068">
        <v>8</v>
      </c>
      <c r="Z38" s="1068">
        <v>8</v>
      </c>
      <c r="AA38" s="1068">
        <v>8</v>
      </c>
      <c r="AB38" s="1068"/>
      <c r="AC38" s="1069"/>
      <c r="AD38" s="1067">
        <v>8</v>
      </c>
      <c r="AE38" s="1068">
        <v>8</v>
      </c>
      <c r="AF38" s="1068">
        <v>8</v>
      </c>
      <c r="AG38" s="1068">
        <v>8</v>
      </c>
      <c r="AH38" s="1068">
        <v>8</v>
      </c>
      <c r="AI38" s="1068"/>
      <c r="AJ38" s="1069"/>
      <c r="AK38" s="1067">
        <v>8</v>
      </c>
      <c r="AL38" s="1068">
        <v>8</v>
      </c>
      <c r="AM38" s="1068">
        <v>8</v>
      </c>
      <c r="AN38" s="1068">
        <v>8</v>
      </c>
      <c r="AO38" s="1068">
        <v>8</v>
      </c>
      <c r="AP38" s="1068"/>
      <c r="AQ38" s="1069"/>
      <c r="AR38" s="1067">
        <v>8</v>
      </c>
      <c r="AS38" s="1068">
        <v>8</v>
      </c>
      <c r="AT38" s="1068">
        <v>8</v>
      </c>
      <c r="AU38" s="1068">
        <v>8</v>
      </c>
      <c r="AV38" s="1068">
        <v>8</v>
      </c>
      <c r="AW38" s="1068"/>
      <c r="AX38" s="1069"/>
      <c r="AY38" s="1557">
        <f t="shared" si="4"/>
        <v>160</v>
      </c>
      <c r="AZ38" s="1557"/>
      <c r="BA38" s="1558"/>
      <c r="BB38" s="1559">
        <f t="shared" si="5"/>
        <v>40</v>
      </c>
      <c r="BC38" s="1560"/>
      <c r="BD38" s="1561"/>
      <c r="BE38" s="1562"/>
      <c r="BF38" s="1563"/>
      <c r="BG38" s="1564"/>
      <c r="BH38" s="1562"/>
      <c r="BI38" s="1563"/>
      <c r="BJ38" s="1564"/>
      <c r="BK38" s="1565"/>
      <c r="BL38" s="1566"/>
      <c r="BM38" s="1566"/>
      <c r="BN38" s="1567"/>
      <c r="BO38" s="619"/>
    </row>
    <row r="39" spans="2:96" ht="21" customHeight="1">
      <c r="B39" s="1507"/>
      <c r="C39" s="1550"/>
      <c r="D39" s="1568" t="s">
        <v>773</v>
      </c>
      <c r="E39" s="1568"/>
      <c r="F39" s="1568"/>
      <c r="G39" s="1568"/>
      <c r="H39" s="1568"/>
      <c r="I39" s="1569"/>
      <c r="J39" s="1570"/>
      <c r="K39" s="1568"/>
      <c r="L39" s="1569"/>
      <c r="M39" s="1570"/>
      <c r="N39" s="1568"/>
      <c r="O39" s="1569"/>
      <c r="P39" s="1533"/>
      <c r="Q39" s="1534"/>
      <c r="R39" s="1534"/>
      <c r="S39" s="1534"/>
      <c r="T39" s="1534"/>
      <c r="U39" s="1534"/>
      <c r="V39" s="1535"/>
      <c r="W39" s="620"/>
      <c r="X39" s="621"/>
      <c r="Y39" s="621"/>
      <c r="Z39" s="621"/>
      <c r="AA39" s="621"/>
      <c r="AB39" s="621"/>
      <c r="AC39" s="622"/>
      <c r="AD39" s="620"/>
      <c r="AE39" s="621"/>
      <c r="AF39" s="621"/>
      <c r="AG39" s="621"/>
      <c r="AH39" s="621"/>
      <c r="AI39" s="621"/>
      <c r="AJ39" s="622"/>
      <c r="AK39" s="620"/>
      <c r="AL39" s="621"/>
      <c r="AM39" s="621"/>
      <c r="AN39" s="621"/>
      <c r="AO39" s="621"/>
      <c r="AP39" s="621"/>
      <c r="AQ39" s="622"/>
      <c r="AR39" s="620"/>
      <c r="AS39" s="621"/>
      <c r="AT39" s="621"/>
      <c r="AU39" s="621"/>
      <c r="AV39" s="621"/>
      <c r="AW39" s="621"/>
      <c r="AX39" s="622"/>
      <c r="AY39" s="1522">
        <f t="shared" si="4"/>
        <v>0</v>
      </c>
      <c r="AZ39" s="1522"/>
      <c r="BA39" s="1523"/>
      <c r="BB39" s="1524">
        <f t="shared" si="5"/>
        <v>0</v>
      </c>
      <c r="BC39" s="1525"/>
      <c r="BD39" s="1526"/>
      <c r="BE39" s="1527"/>
      <c r="BF39" s="1528"/>
      <c r="BG39" s="1529"/>
      <c r="BH39" s="1527"/>
      <c r="BI39" s="1528"/>
      <c r="BJ39" s="1529"/>
      <c r="BK39" s="1395"/>
      <c r="BL39" s="1396"/>
      <c r="BM39" s="1396"/>
      <c r="BN39" s="1571"/>
      <c r="BO39" s="619"/>
    </row>
    <row r="40" spans="2:96" ht="21" customHeight="1">
      <c r="B40" s="1507"/>
      <c r="C40" s="1550"/>
      <c r="D40" s="1568"/>
      <c r="E40" s="1568"/>
      <c r="F40" s="1568"/>
      <c r="G40" s="1568"/>
      <c r="H40" s="1568"/>
      <c r="I40" s="1569"/>
      <c r="J40" s="1570"/>
      <c r="K40" s="1568"/>
      <c r="L40" s="1569"/>
      <c r="M40" s="1570"/>
      <c r="N40" s="1568"/>
      <c r="O40" s="1569"/>
      <c r="P40" s="1533"/>
      <c r="Q40" s="1534"/>
      <c r="R40" s="1534"/>
      <c r="S40" s="1534"/>
      <c r="T40" s="1534"/>
      <c r="U40" s="1534"/>
      <c r="V40" s="1535"/>
      <c r="W40" s="620"/>
      <c r="X40" s="621"/>
      <c r="Y40" s="621"/>
      <c r="Z40" s="621"/>
      <c r="AA40" s="621"/>
      <c r="AB40" s="621"/>
      <c r="AC40" s="622"/>
      <c r="AD40" s="620"/>
      <c r="AE40" s="621"/>
      <c r="AF40" s="621"/>
      <c r="AG40" s="621"/>
      <c r="AH40" s="621"/>
      <c r="AI40" s="621"/>
      <c r="AJ40" s="622"/>
      <c r="AK40" s="620"/>
      <c r="AL40" s="621"/>
      <c r="AM40" s="621"/>
      <c r="AN40" s="621"/>
      <c r="AO40" s="621"/>
      <c r="AP40" s="621"/>
      <c r="AQ40" s="622"/>
      <c r="AR40" s="620"/>
      <c r="AS40" s="621"/>
      <c r="AT40" s="621"/>
      <c r="AU40" s="621"/>
      <c r="AV40" s="621"/>
      <c r="AW40" s="621"/>
      <c r="AX40" s="622"/>
      <c r="AY40" s="1522">
        <f t="shared" si="4"/>
        <v>0</v>
      </c>
      <c r="AZ40" s="1522"/>
      <c r="BA40" s="1523"/>
      <c r="BB40" s="1524">
        <f t="shared" si="5"/>
        <v>0</v>
      </c>
      <c r="BC40" s="1525"/>
      <c r="BD40" s="1526"/>
      <c r="BE40" s="1527"/>
      <c r="BF40" s="1528"/>
      <c r="BG40" s="1529"/>
      <c r="BH40" s="1527"/>
      <c r="BI40" s="1528"/>
      <c r="BJ40" s="1529"/>
      <c r="BK40" s="1395"/>
      <c r="BL40" s="1396"/>
      <c r="BM40" s="1396"/>
      <c r="BN40" s="1571"/>
      <c r="BO40" s="619"/>
    </row>
    <row r="41" spans="2:96" ht="21" customHeight="1">
      <c r="B41" s="1507"/>
      <c r="C41" s="1550"/>
      <c r="D41" s="1568"/>
      <c r="E41" s="1568"/>
      <c r="F41" s="1568"/>
      <c r="G41" s="1568"/>
      <c r="H41" s="1568"/>
      <c r="I41" s="1569"/>
      <c r="J41" s="1570"/>
      <c r="K41" s="1568"/>
      <c r="L41" s="1569"/>
      <c r="M41" s="1570"/>
      <c r="N41" s="1568"/>
      <c r="O41" s="1569"/>
      <c r="P41" s="1533"/>
      <c r="Q41" s="1534"/>
      <c r="R41" s="1534"/>
      <c r="S41" s="1534"/>
      <c r="T41" s="1534"/>
      <c r="U41" s="1534"/>
      <c r="V41" s="1535"/>
      <c r="W41" s="620"/>
      <c r="X41" s="621"/>
      <c r="Y41" s="621"/>
      <c r="Z41" s="621"/>
      <c r="AA41" s="621"/>
      <c r="AB41" s="621"/>
      <c r="AC41" s="622"/>
      <c r="AD41" s="620"/>
      <c r="AE41" s="621"/>
      <c r="AF41" s="621"/>
      <c r="AG41" s="621"/>
      <c r="AH41" s="621"/>
      <c r="AI41" s="621"/>
      <c r="AJ41" s="622"/>
      <c r="AK41" s="620"/>
      <c r="AL41" s="621"/>
      <c r="AM41" s="621"/>
      <c r="AN41" s="621"/>
      <c r="AO41" s="621"/>
      <c r="AP41" s="621"/>
      <c r="AQ41" s="622"/>
      <c r="AR41" s="620"/>
      <c r="AS41" s="621"/>
      <c r="AT41" s="621"/>
      <c r="AU41" s="621"/>
      <c r="AV41" s="621"/>
      <c r="AW41" s="621"/>
      <c r="AX41" s="622"/>
      <c r="AY41" s="1522">
        <f t="shared" si="4"/>
        <v>0</v>
      </c>
      <c r="AZ41" s="1522"/>
      <c r="BA41" s="1523"/>
      <c r="BB41" s="1524">
        <f t="shared" si="5"/>
        <v>0</v>
      </c>
      <c r="BC41" s="1525"/>
      <c r="BD41" s="1526"/>
      <c r="BE41" s="1527"/>
      <c r="BF41" s="1528"/>
      <c r="BG41" s="1529"/>
      <c r="BH41" s="1527"/>
      <c r="BI41" s="1528"/>
      <c r="BJ41" s="1529"/>
      <c r="BK41" s="1395"/>
      <c r="BL41" s="1396"/>
      <c r="BM41" s="1396"/>
      <c r="BN41" s="1571"/>
      <c r="BO41" s="619"/>
      <c r="CC41" s="1070"/>
      <c r="CD41" s="1059"/>
      <c r="CE41" s="1059"/>
      <c r="CF41" s="1059"/>
      <c r="CG41" s="1059"/>
      <c r="CH41" s="1059"/>
      <c r="CI41" s="1059"/>
      <c r="CJ41" s="1059"/>
      <c r="CK41" s="1059"/>
      <c r="CL41" s="1059"/>
      <c r="CM41" s="1059"/>
      <c r="CN41" s="1059"/>
      <c r="CO41" s="1059"/>
      <c r="CP41" s="1059"/>
      <c r="CQ41" s="1059"/>
      <c r="CR41" s="1059"/>
    </row>
    <row r="42" spans="2:96" ht="21" customHeight="1" thickBot="1">
      <c r="B42" s="1507"/>
      <c r="C42" s="1550"/>
      <c r="D42" s="1530"/>
      <c r="E42" s="1530"/>
      <c r="F42" s="1530"/>
      <c r="G42" s="1530"/>
      <c r="H42" s="1530"/>
      <c r="I42" s="1531"/>
      <c r="J42" s="1532"/>
      <c r="K42" s="1530"/>
      <c r="L42" s="1531"/>
      <c r="M42" s="1532"/>
      <c r="N42" s="1530"/>
      <c r="O42" s="1531"/>
      <c r="P42" s="1533"/>
      <c r="Q42" s="1534"/>
      <c r="R42" s="1534"/>
      <c r="S42" s="1534"/>
      <c r="T42" s="1534"/>
      <c r="U42" s="1534"/>
      <c r="V42" s="1535"/>
      <c r="W42" s="624"/>
      <c r="X42" s="625"/>
      <c r="Y42" s="625"/>
      <c r="Z42" s="625"/>
      <c r="AA42" s="625"/>
      <c r="AB42" s="625"/>
      <c r="AC42" s="626"/>
      <c r="AD42" s="624"/>
      <c r="AE42" s="625"/>
      <c r="AF42" s="625"/>
      <c r="AG42" s="625"/>
      <c r="AH42" s="625"/>
      <c r="AI42" s="625"/>
      <c r="AJ42" s="626"/>
      <c r="AK42" s="624"/>
      <c r="AL42" s="625"/>
      <c r="AM42" s="625"/>
      <c r="AN42" s="625"/>
      <c r="AO42" s="625"/>
      <c r="AP42" s="625"/>
      <c r="AQ42" s="626"/>
      <c r="AR42" s="624"/>
      <c r="AS42" s="625"/>
      <c r="AT42" s="625"/>
      <c r="AU42" s="625"/>
      <c r="AV42" s="625"/>
      <c r="AW42" s="625"/>
      <c r="AX42" s="626"/>
      <c r="AY42" s="1536">
        <f t="shared" si="4"/>
        <v>0</v>
      </c>
      <c r="AZ42" s="1536"/>
      <c r="BA42" s="1537"/>
      <c r="BB42" s="1538">
        <f t="shared" si="5"/>
        <v>0</v>
      </c>
      <c r="BC42" s="1539"/>
      <c r="BD42" s="1540"/>
      <c r="BE42" s="1541"/>
      <c r="BF42" s="1542"/>
      <c r="BG42" s="1543"/>
      <c r="BH42" s="1541"/>
      <c r="BI42" s="1542"/>
      <c r="BJ42" s="1543"/>
      <c r="BK42" s="1387"/>
      <c r="BL42" s="1388"/>
      <c r="BM42" s="1388"/>
      <c r="BN42" s="1572"/>
      <c r="BO42" s="619"/>
      <c r="CC42" s="1059"/>
      <c r="CD42" s="1059"/>
      <c r="CE42" s="1573"/>
      <c r="CF42" s="1573"/>
      <c r="CG42" s="1573"/>
      <c r="CH42" s="1573"/>
      <c r="CI42" s="1573"/>
      <c r="CJ42" s="1573"/>
      <c r="CK42" s="1574"/>
      <c r="CL42" s="1574"/>
      <c r="CM42" s="1574"/>
      <c r="CN42" s="1574"/>
      <c r="CO42" s="1574"/>
      <c r="CP42" s="1065"/>
      <c r="CQ42" s="1065"/>
      <c r="CR42" s="1065"/>
    </row>
    <row r="43" spans="2:96" ht="21" customHeight="1">
      <c r="B43" s="1507"/>
      <c r="C43" s="1575" t="s">
        <v>683</v>
      </c>
      <c r="D43" s="1576" t="s">
        <v>774</v>
      </c>
      <c r="E43" s="1577"/>
      <c r="F43" s="1577"/>
      <c r="G43" s="1577"/>
      <c r="H43" s="1577"/>
      <c r="I43" s="1577"/>
      <c r="J43" s="1577"/>
      <c r="K43" s="1577"/>
      <c r="L43" s="1577"/>
      <c r="M43" s="1577"/>
      <c r="N43" s="1577"/>
      <c r="O43" s="1577"/>
      <c r="P43" s="1554"/>
      <c r="Q43" s="1555"/>
      <c r="R43" s="1555"/>
      <c r="S43" s="1555"/>
      <c r="T43" s="1555"/>
      <c r="U43" s="1555"/>
      <c r="V43" s="1556"/>
      <c r="W43" s="1067"/>
      <c r="X43" s="1068">
        <v>8</v>
      </c>
      <c r="Y43" s="1068"/>
      <c r="Z43" s="1068">
        <v>8</v>
      </c>
      <c r="AA43" s="1068">
        <v>8</v>
      </c>
      <c r="AB43" s="1068"/>
      <c r="AC43" s="1069"/>
      <c r="AD43" s="1067"/>
      <c r="AE43" s="1068">
        <v>8</v>
      </c>
      <c r="AF43" s="1068"/>
      <c r="AG43" s="1068">
        <v>8</v>
      </c>
      <c r="AH43" s="1068">
        <v>8</v>
      </c>
      <c r="AI43" s="1068"/>
      <c r="AJ43" s="1069"/>
      <c r="AK43" s="1067"/>
      <c r="AL43" s="1068">
        <v>8</v>
      </c>
      <c r="AM43" s="1068"/>
      <c r="AN43" s="1068">
        <v>8</v>
      </c>
      <c r="AO43" s="1068">
        <v>8</v>
      </c>
      <c r="AP43" s="1068"/>
      <c r="AQ43" s="1069"/>
      <c r="AR43" s="1071"/>
      <c r="AS43" s="1068">
        <v>8</v>
      </c>
      <c r="AT43" s="1068"/>
      <c r="AU43" s="1068">
        <v>8</v>
      </c>
      <c r="AV43" s="1068">
        <v>8</v>
      </c>
      <c r="AW43" s="1068"/>
      <c r="AX43" s="1069"/>
      <c r="AY43" s="1558">
        <f t="shared" si="4"/>
        <v>96</v>
      </c>
      <c r="AZ43" s="1578"/>
      <c r="BA43" s="1578"/>
      <c r="BB43" s="1579">
        <f>AY43/4</f>
        <v>24</v>
      </c>
      <c r="BC43" s="1579"/>
      <c r="BD43" s="1579"/>
      <c r="BE43" s="1582">
        <f>ROUNDDOWN(SUM(BB43:BD50)/AY60,1)</f>
        <v>2.5</v>
      </c>
      <c r="BF43" s="1583"/>
      <c r="BG43" s="1584"/>
      <c r="BH43" s="1591">
        <f>ROUNDDOWN(SUM(BB43:BD50)/40,1)</f>
        <v>2</v>
      </c>
      <c r="BI43" s="1592"/>
      <c r="BJ43" s="1593"/>
      <c r="BK43" s="1565"/>
      <c r="BL43" s="1566"/>
      <c r="BM43" s="1566"/>
      <c r="BN43" s="1567"/>
      <c r="BO43" s="619"/>
      <c r="BP43" s="627"/>
      <c r="CC43" s="1059"/>
      <c r="CD43" s="1059"/>
      <c r="CE43" s="1573"/>
      <c r="CF43" s="1573"/>
      <c r="CG43" s="1573"/>
      <c r="CH43" s="1573"/>
      <c r="CI43" s="1573"/>
      <c r="CJ43" s="1573"/>
      <c r="CK43" s="1574"/>
      <c r="CL43" s="1574"/>
      <c r="CM43" s="1574"/>
      <c r="CN43" s="1574"/>
      <c r="CO43" s="1574"/>
      <c r="CP43" s="1065"/>
      <c r="CQ43" s="1065"/>
      <c r="CR43" s="1065"/>
    </row>
    <row r="44" spans="2:96" ht="21" customHeight="1">
      <c r="B44" s="1507"/>
      <c r="C44" s="1507"/>
      <c r="D44" s="1544" t="s">
        <v>775</v>
      </c>
      <c r="E44" s="1545"/>
      <c r="F44" s="1545"/>
      <c r="G44" s="1545"/>
      <c r="H44" s="1545"/>
      <c r="I44" s="1545"/>
      <c r="J44" s="1545"/>
      <c r="K44" s="1545"/>
      <c r="L44" s="1545"/>
      <c r="M44" s="1545"/>
      <c r="N44" s="1545"/>
      <c r="O44" s="1545"/>
      <c r="P44" s="1533"/>
      <c r="Q44" s="1534"/>
      <c r="R44" s="1534"/>
      <c r="S44" s="1534"/>
      <c r="T44" s="1534"/>
      <c r="U44" s="1534"/>
      <c r="V44" s="1535"/>
      <c r="W44" s="620">
        <v>4</v>
      </c>
      <c r="X44" s="621"/>
      <c r="Y44" s="621">
        <v>7</v>
      </c>
      <c r="Z44" s="621"/>
      <c r="AA44" s="621"/>
      <c r="AB44" s="621">
        <v>1</v>
      </c>
      <c r="AC44" s="622">
        <v>4</v>
      </c>
      <c r="AD44" s="620">
        <v>4</v>
      </c>
      <c r="AE44" s="621"/>
      <c r="AF44" s="621">
        <v>7</v>
      </c>
      <c r="AG44" s="621"/>
      <c r="AH44" s="621"/>
      <c r="AI44" s="621">
        <v>1</v>
      </c>
      <c r="AJ44" s="622">
        <v>4</v>
      </c>
      <c r="AK44" s="620">
        <v>4</v>
      </c>
      <c r="AL44" s="621"/>
      <c r="AM44" s="621">
        <v>7</v>
      </c>
      <c r="AN44" s="621">
        <v>2</v>
      </c>
      <c r="AO44" s="621"/>
      <c r="AP44" s="621">
        <v>1</v>
      </c>
      <c r="AQ44" s="622">
        <v>4</v>
      </c>
      <c r="AR44" s="628">
        <v>4</v>
      </c>
      <c r="AS44" s="621"/>
      <c r="AT44" s="621"/>
      <c r="AU44" s="621"/>
      <c r="AV44" s="621"/>
      <c r="AW44" s="621"/>
      <c r="AX44" s="622">
        <v>7</v>
      </c>
      <c r="AY44" s="1523">
        <f t="shared" si="4"/>
        <v>61</v>
      </c>
      <c r="AZ44" s="1580"/>
      <c r="BA44" s="1580"/>
      <c r="BB44" s="1581">
        <f>AY44/4</f>
        <v>15.25</v>
      </c>
      <c r="BC44" s="1581"/>
      <c r="BD44" s="1581"/>
      <c r="BE44" s="1585"/>
      <c r="BF44" s="1586"/>
      <c r="BG44" s="1587"/>
      <c r="BH44" s="1594"/>
      <c r="BI44" s="1595"/>
      <c r="BJ44" s="1596"/>
      <c r="BK44" s="1395"/>
      <c r="BL44" s="1396"/>
      <c r="BM44" s="1396"/>
      <c r="BN44" s="1571"/>
      <c r="BO44" s="619"/>
      <c r="CC44" s="1059"/>
      <c r="CD44" s="1059"/>
      <c r="CE44" s="1573"/>
      <c r="CF44" s="1573"/>
      <c r="CG44" s="1573"/>
      <c r="CH44" s="1573"/>
      <c r="CI44" s="1573"/>
      <c r="CJ44" s="1573"/>
      <c r="CK44" s="1574"/>
      <c r="CL44" s="1574"/>
      <c r="CM44" s="1574"/>
      <c r="CN44" s="1574"/>
      <c r="CO44" s="1574"/>
      <c r="CP44" s="1065"/>
      <c r="CQ44" s="1065"/>
      <c r="CR44" s="1065"/>
    </row>
    <row r="45" spans="2:96" ht="21" customHeight="1">
      <c r="B45" s="1507"/>
      <c r="C45" s="1507"/>
      <c r="D45" s="1544" t="s">
        <v>776</v>
      </c>
      <c r="E45" s="1545"/>
      <c r="F45" s="1545"/>
      <c r="G45" s="1545"/>
      <c r="H45" s="1545"/>
      <c r="I45" s="1545"/>
      <c r="J45" s="1545"/>
      <c r="K45" s="1545"/>
      <c r="L45" s="1545"/>
      <c r="M45" s="1545"/>
      <c r="N45" s="1545"/>
      <c r="O45" s="1545"/>
      <c r="P45" s="1533"/>
      <c r="Q45" s="1534"/>
      <c r="R45" s="1534"/>
      <c r="S45" s="1534"/>
      <c r="T45" s="1534"/>
      <c r="U45" s="1534"/>
      <c r="V45" s="1535"/>
      <c r="W45" s="620">
        <v>4</v>
      </c>
      <c r="X45" s="621"/>
      <c r="Y45" s="621">
        <v>7</v>
      </c>
      <c r="Z45" s="621"/>
      <c r="AA45" s="621"/>
      <c r="AB45" s="621">
        <v>1</v>
      </c>
      <c r="AC45" s="622">
        <v>4</v>
      </c>
      <c r="AD45" s="620">
        <v>4</v>
      </c>
      <c r="AE45" s="621"/>
      <c r="AF45" s="621">
        <v>7</v>
      </c>
      <c r="AG45" s="621"/>
      <c r="AH45" s="621"/>
      <c r="AI45" s="621">
        <v>1</v>
      </c>
      <c r="AJ45" s="622">
        <v>4</v>
      </c>
      <c r="AK45" s="620">
        <v>4</v>
      </c>
      <c r="AL45" s="621"/>
      <c r="AM45" s="621">
        <v>7</v>
      </c>
      <c r="AN45" s="621">
        <v>2</v>
      </c>
      <c r="AO45" s="621"/>
      <c r="AP45" s="621">
        <v>1</v>
      </c>
      <c r="AQ45" s="622">
        <v>4</v>
      </c>
      <c r="AR45" s="628">
        <v>4</v>
      </c>
      <c r="AS45" s="621"/>
      <c r="AT45" s="621"/>
      <c r="AU45" s="621"/>
      <c r="AV45" s="621"/>
      <c r="AW45" s="621"/>
      <c r="AX45" s="622">
        <v>7</v>
      </c>
      <c r="AY45" s="1523">
        <f t="shared" si="4"/>
        <v>61</v>
      </c>
      <c r="AZ45" s="1580"/>
      <c r="BA45" s="1580"/>
      <c r="BB45" s="1581">
        <f t="shared" si="5"/>
        <v>15.25</v>
      </c>
      <c r="BC45" s="1581"/>
      <c r="BD45" s="1581"/>
      <c r="BE45" s="1585"/>
      <c r="BF45" s="1586"/>
      <c r="BG45" s="1587"/>
      <c r="BH45" s="1594"/>
      <c r="BI45" s="1595"/>
      <c r="BJ45" s="1596"/>
      <c r="BK45" s="1395"/>
      <c r="BL45" s="1396"/>
      <c r="BM45" s="1396"/>
      <c r="BN45" s="1571"/>
      <c r="BO45" s="619"/>
      <c r="CC45" s="1072"/>
      <c r="CD45" s="1059"/>
      <c r="CE45" s="1573"/>
      <c r="CF45" s="1573"/>
      <c r="CG45" s="1573"/>
      <c r="CH45" s="1573"/>
      <c r="CI45" s="1573"/>
      <c r="CJ45" s="1573"/>
      <c r="CK45" s="1574"/>
      <c r="CL45" s="1574"/>
      <c r="CM45" s="1574"/>
      <c r="CN45" s="1574"/>
      <c r="CO45" s="1574"/>
      <c r="CP45" s="1065"/>
      <c r="CQ45" s="1065"/>
      <c r="CR45" s="1065"/>
    </row>
    <row r="46" spans="2:96" ht="21" customHeight="1">
      <c r="B46" s="1507"/>
      <c r="C46" s="1507"/>
      <c r="D46" s="1544" t="s">
        <v>777</v>
      </c>
      <c r="E46" s="1545"/>
      <c r="F46" s="1545"/>
      <c r="G46" s="1545"/>
      <c r="H46" s="1545"/>
      <c r="I46" s="1545"/>
      <c r="J46" s="1545"/>
      <c r="K46" s="1545"/>
      <c r="L46" s="1545"/>
      <c r="M46" s="1545"/>
      <c r="N46" s="1545"/>
      <c r="O46" s="1545"/>
      <c r="P46" s="1533"/>
      <c r="Q46" s="1534"/>
      <c r="R46" s="1534"/>
      <c r="S46" s="1534"/>
      <c r="T46" s="1534"/>
      <c r="U46" s="1534"/>
      <c r="V46" s="1535"/>
      <c r="W46" s="620"/>
      <c r="X46" s="621"/>
      <c r="Y46" s="621"/>
      <c r="Z46" s="621"/>
      <c r="AA46" s="621">
        <v>7</v>
      </c>
      <c r="AB46" s="621"/>
      <c r="AC46" s="622"/>
      <c r="AD46" s="620">
        <v>1</v>
      </c>
      <c r="AE46" s="621">
        <v>4</v>
      </c>
      <c r="AF46" s="621">
        <v>4</v>
      </c>
      <c r="AG46" s="621"/>
      <c r="AH46" s="621">
        <v>7</v>
      </c>
      <c r="AI46" s="621"/>
      <c r="AJ46" s="622"/>
      <c r="AK46" s="620">
        <v>1</v>
      </c>
      <c r="AL46" s="621">
        <v>4</v>
      </c>
      <c r="AM46" s="621">
        <v>4</v>
      </c>
      <c r="AN46" s="621"/>
      <c r="AO46" s="621">
        <v>7</v>
      </c>
      <c r="AP46" s="621">
        <v>2</v>
      </c>
      <c r="AQ46" s="622"/>
      <c r="AR46" s="628">
        <v>1</v>
      </c>
      <c r="AS46" s="621">
        <v>4</v>
      </c>
      <c r="AT46" s="621"/>
      <c r="AU46" s="621"/>
      <c r="AV46" s="621">
        <v>7</v>
      </c>
      <c r="AW46" s="621"/>
      <c r="AX46" s="622">
        <v>4</v>
      </c>
      <c r="AY46" s="1523">
        <f t="shared" si="4"/>
        <v>57</v>
      </c>
      <c r="AZ46" s="1580"/>
      <c r="BA46" s="1580"/>
      <c r="BB46" s="1581">
        <f t="shared" si="5"/>
        <v>14.25</v>
      </c>
      <c r="BC46" s="1581"/>
      <c r="BD46" s="1581"/>
      <c r="BE46" s="1585"/>
      <c r="BF46" s="1586"/>
      <c r="BG46" s="1587"/>
      <c r="BH46" s="1594"/>
      <c r="BI46" s="1595"/>
      <c r="BJ46" s="1596"/>
      <c r="BK46" s="1387"/>
      <c r="BL46" s="1388"/>
      <c r="BM46" s="1388"/>
      <c r="BN46" s="1572"/>
      <c r="BO46" s="619"/>
    </row>
    <row r="47" spans="2:96" ht="21" customHeight="1">
      <c r="B47" s="1507"/>
      <c r="C47" s="1507"/>
      <c r="D47" s="1544" t="s">
        <v>778</v>
      </c>
      <c r="E47" s="1545"/>
      <c r="F47" s="1545"/>
      <c r="G47" s="1545"/>
      <c r="H47" s="1545"/>
      <c r="I47" s="1545"/>
      <c r="J47" s="1545"/>
      <c r="K47" s="1545"/>
      <c r="L47" s="1545"/>
      <c r="M47" s="1545"/>
      <c r="N47" s="1545"/>
      <c r="O47" s="1545"/>
      <c r="P47" s="1533"/>
      <c r="Q47" s="1534"/>
      <c r="R47" s="1534"/>
      <c r="S47" s="1534"/>
      <c r="T47" s="1534"/>
      <c r="U47" s="1534"/>
      <c r="V47" s="1535"/>
      <c r="W47" s="620"/>
      <c r="X47" s="621"/>
      <c r="Y47" s="621"/>
      <c r="Z47" s="621"/>
      <c r="AA47" s="621">
        <v>7</v>
      </c>
      <c r="AB47" s="621"/>
      <c r="AC47" s="622"/>
      <c r="AD47" s="620">
        <v>1</v>
      </c>
      <c r="AE47" s="621">
        <v>4</v>
      </c>
      <c r="AF47" s="621">
        <v>4</v>
      </c>
      <c r="AG47" s="621"/>
      <c r="AH47" s="621">
        <v>7</v>
      </c>
      <c r="AI47" s="621"/>
      <c r="AJ47" s="622"/>
      <c r="AK47" s="620">
        <v>1</v>
      </c>
      <c r="AL47" s="621">
        <v>4</v>
      </c>
      <c r="AM47" s="621">
        <v>4</v>
      </c>
      <c r="AN47" s="621"/>
      <c r="AO47" s="621">
        <v>7</v>
      </c>
      <c r="AP47" s="621">
        <v>2</v>
      </c>
      <c r="AQ47" s="622"/>
      <c r="AR47" s="628">
        <v>1</v>
      </c>
      <c r="AS47" s="621">
        <v>4</v>
      </c>
      <c r="AT47" s="621"/>
      <c r="AU47" s="621"/>
      <c r="AV47" s="621">
        <v>7</v>
      </c>
      <c r="AW47" s="621"/>
      <c r="AX47" s="622">
        <v>4</v>
      </c>
      <c r="AY47" s="1523">
        <f t="shared" si="4"/>
        <v>57</v>
      </c>
      <c r="AZ47" s="1580"/>
      <c r="BA47" s="1580"/>
      <c r="BB47" s="1581">
        <f t="shared" si="5"/>
        <v>14.25</v>
      </c>
      <c r="BC47" s="1581"/>
      <c r="BD47" s="1581"/>
      <c r="BE47" s="1585"/>
      <c r="BF47" s="1586"/>
      <c r="BG47" s="1587"/>
      <c r="BH47" s="1594"/>
      <c r="BI47" s="1595"/>
      <c r="BJ47" s="1596"/>
      <c r="BK47" s="1395"/>
      <c r="BL47" s="1396"/>
      <c r="BM47" s="1396"/>
      <c r="BN47" s="1571"/>
      <c r="BO47" s="619"/>
    </row>
    <row r="48" spans="2:96" ht="21" customHeight="1">
      <c r="B48" s="1507"/>
      <c r="C48" s="1507"/>
      <c r="D48" s="1544"/>
      <c r="E48" s="1545"/>
      <c r="F48" s="1545"/>
      <c r="G48" s="1545"/>
      <c r="H48" s="1545"/>
      <c r="I48" s="1545"/>
      <c r="J48" s="1545"/>
      <c r="K48" s="1545"/>
      <c r="L48" s="1545"/>
      <c r="M48" s="1545"/>
      <c r="N48" s="1545"/>
      <c r="O48" s="1545"/>
      <c r="P48" s="1533"/>
      <c r="Q48" s="1534"/>
      <c r="R48" s="1534"/>
      <c r="S48" s="1534"/>
      <c r="T48" s="1534"/>
      <c r="U48" s="1534"/>
      <c r="V48" s="1535"/>
      <c r="W48" s="620"/>
      <c r="X48" s="621"/>
      <c r="Y48" s="621"/>
      <c r="Z48" s="621"/>
      <c r="AA48" s="621"/>
      <c r="AB48" s="621"/>
      <c r="AC48" s="622"/>
      <c r="AD48" s="620"/>
      <c r="AE48" s="621"/>
      <c r="AF48" s="621"/>
      <c r="AG48" s="621"/>
      <c r="AH48" s="621"/>
      <c r="AI48" s="621"/>
      <c r="AJ48" s="622"/>
      <c r="AK48" s="620"/>
      <c r="AL48" s="621"/>
      <c r="AM48" s="621"/>
      <c r="AN48" s="621"/>
      <c r="AO48" s="621"/>
      <c r="AP48" s="621"/>
      <c r="AQ48" s="622"/>
      <c r="AR48" s="628"/>
      <c r="AS48" s="621"/>
      <c r="AT48" s="621"/>
      <c r="AU48" s="621"/>
      <c r="AV48" s="621"/>
      <c r="AW48" s="621"/>
      <c r="AX48" s="622"/>
      <c r="AY48" s="1523">
        <f t="shared" si="4"/>
        <v>0</v>
      </c>
      <c r="AZ48" s="1580"/>
      <c r="BA48" s="1580"/>
      <c r="BB48" s="1581">
        <f t="shared" si="5"/>
        <v>0</v>
      </c>
      <c r="BC48" s="1581"/>
      <c r="BD48" s="1581"/>
      <c r="BE48" s="1585"/>
      <c r="BF48" s="1586"/>
      <c r="BG48" s="1587"/>
      <c r="BH48" s="1594"/>
      <c r="BI48" s="1595"/>
      <c r="BJ48" s="1596"/>
      <c r="BK48" s="1395"/>
      <c r="BL48" s="1396"/>
      <c r="BM48" s="1396"/>
      <c r="BN48" s="1571"/>
      <c r="BO48" s="619"/>
    </row>
    <row r="49" spans="2:85" ht="21" customHeight="1">
      <c r="B49" s="1507"/>
      <c r="C49" s="1507"/>
      <c r="D49" s="1544"/>
      <c r="E49" s="1545"/>
      <c r="F49" s="1545"/>
      <c r="G49" s="1545"/>
      <c r="H49" s="1545"/>
      <c r="I49" s="1545"/>
      <c r="J49" s="1545"/>
      <c r="K49" s="1545"/>
      <c r="L49" s="1545"/>
      <c r="M49" s="1545"/>
      <c r="N49" s="1545"/>
      <c r="O49" s="1545"/>
      <c r="P49" s="1533"/>
      <c r="Q49" s="1534"/>
      <c r="R49" s="1534"/>
      <c r="S49" s="1534"/>
      <c r="T49" s="1534"/>
      <c r="U49" s="1534"/>
      <c r="V49" s="1535"/>
      <c r="W49" s="620"/>
      <c r="X49" s="621"/>
      <c r="Y49" s="621"/>
      <c r="Z49" s="621"/>
      <c r="AA49" s="621"/>
      <c r="AB49" s="621"/>
      <c r="AC49" s="622"/>
      <c r="AD49" s="620"/>
      <c r="AE49" s="621"/>
      <c r="AF49" s="621"/>
      <c r="AG49" s="621"/>
      <c r="AH49" s="621"/>
      <c r="AI49" s="621"/>
      <c r="AJ49" s="622"/>
      <c r="AK49" s="620"/>
      <c r="AL49" s="621"/>
      <c r="AM49" s="621"/>
      <c r="AN49" s="621"/>
      <c r="AO49" s="621"/>
      <c r="AP49" s="621"/>
      <c r="AQ49" s="622"/>
      <c r="AR49" s="628"/>
      <c r="AS49" s="621"/>
      <c r="AT49" s="621"/>
      <c r="AU49" s="621"/>
      <c r="AV49" s="621"/>
      <c r="AW49" s="621"/>
      <c r="AX49" s="622"/>
      <c r="AY49" s="1523">
        <f t="shared" si="4"/>
        <v>0</v>
      </c>
      <c r="AZ49" s="1580"/>
      <c r="BA49" s="1580"/>
      <c r="BB49" s="1581">
        <f t="shared" si="5"/>
        <v>0</v>
      </c>
      <c r="BC49" s="1581"/>
      <c r="BD49" s="1581"/>
      <c r="BE49" s="1585"/>
      <c r="BF49" s="1586"/>
      <c r="BG49" s="1587"/>
      <c r="BH49" s="1594"/>
      <c r="BI49" s="1595"/>
      <c r="BJ49" s="1596"/>
      <c r="BK49" s="1395"/>
      <c r="BL49" s="1396"/>
      <c r="BM49" s="1396"/>
      <c r="BN49" s="1571"/>
      <c r="BO49" s="619"/>
    </row>
    <row r="50" spans="2:85" ht="21" customHeight="1" thickBot="1">
      <c r="B50" s="1507"/>
      <c r="C50" s="1507"/>
      <c r="D50" s="1614"/>
      <c r="E50" s="1615"/>
      <c r="F50" s="1615"/>
      <c r="G50" s="1615"/>
      <c r="H50" s="1615"/>
      <c r="I50" s="1615"/>
      <c r="J50" s="1615"/>
      <c r="K50" s="1615"/>
      <c r="L50" s="1615"/>
      <c r="M50" s="1615"/>
      <c r="N50" s="1615"/>
      <c r="O50" s="1615"/>
      <c r="P50" s="1616"/>
      <c r="Q50" s="1617"/>
      <c r="R50" s="1617"/>
      <c r="S50" s="1617"/>
      <c r="T50" s="1617"/>
      <c r="U50" s="1617"/>
      <c r="V50" s="1618"/>
      <c r="W50" s="630"/>
      <c r="X50" s="631"/>
      <c r="Y50" s="631"/>
      <c r="Z50" s="631"/>
      <c r="AA50" s="631"/>
      <c r="AB50" s="631"/>
      <c r="AC50" s="632"/>
      <c r="AD50" s="630"/>
      <c r="AE50" s="631"/>
      <c r="AF50" s="631"/>
      <c r="AG50" s="631"/>
      <c r="AH50" s="631"/>
      <c r="AI50" s="631"/>
      <c r="AJ50" s="632"/>
      <c r="AK50" s="630"/>
      <c r="AL50" s="631"/>
      <c r="AM50" s="631"/>
      <c r="AN50" s="631"/>
      <c r="AO50" s="631"/>
      <c r="AP50" s="631"/>
      <c r="AQ50" s="632"/>
      <c r="AR50" s="633"/>
      <c r="AS50" s="631"/>
      <c r="AT50" s="631"/>
      <c r="AU50" s="631"/>
      <c r="AV50" s="631"/>
      <c r="AW50" s="631"/>
      <c r="AX50" s="632"/>
      <c r="AY50" s="1619">
        <f t="shared" si="4"/>
        <v>0</v>
      </c>
      <c r="AZ50" s="1620"/>
      <c r="BA50" s="1620"/>
      <c r="BB50" s="1621">
        <f t="shared" si="5"/>
        <v>0</v>
      </c>
      <c r="BC50" s="1621"/>
      <c r="BD50" s="1621"/>
      <c r="BE50" s="1588"/>
      <c r="BF50" s="1589"/>
      <c r="BG50" s="1590"/>
      <c r="BH50" s="1597"/>
      <c r="BI50" s="1598"/>
      <c r="BJ50" s="1599"/>
      <c r="BK50" s="1605"/>
      <c r="BL50" s="1606"/>
      <c r="BM50" s="1606"/>
      <c r="BN50" s="1607"/>
      <c r="BO50" s="619"/>
    </row>
    <row r="51" spans="2:85" ht="21" customHeight="1">
      <c r="B51" s="1507"/>
      <c r="C51" s="1647" t="s">
        <v>684</v>
      </c>
      <c r="D51" s="1552" t="s">
        <v>779</v>
      </c>
      <c r="E51" s="1577"/>
      <c r="F51" s="1577"/>
      <c r="G51" s="1577"/>
      <c r="H51" s="1577"/>
      <c r="I51" s="1577"/>
      <c r="J51" s="1577"/>
      <c r="K51" s="1577"/>
      <c r="L51" s="1577"/>
      <c r="M51" s="1577"/>
      <c r="N51" s="1577"/>
      <c r="O51" s="1577"/>
      <c r="P51" s="1554"/>
      <c r="Q51" s="1555"/>
      <c r="R51" s="1555"/>
      <c r="S51" s="1555"/>
      <c r="T51" s="1555"/>
      <c r="U51" s="1555"/>
      <c r="V51" s="1556"/>
      <c r="W51" s="634"/>
      <c r="X51" s="635">
        <v>7</v>
      </c>
      <c r="Y51" s="635">
        <v>7</v>
      </c>
      <c r="Z51" s="635"/>
      <c r="AA51" s="635">
        <v>7</v>
      </c>
      <c r="AB51" s="635"/>
      <c r="AC51" s="636">
        <v>7</v>
      </c>
      <c r="AD51" s="634"/>
      <c r="AE51" s="635">
        <v>7</v>
      </c>
      <c r="AF51" s="635">
        <v>7</v>
      </c>
      <c r="AG51" s="635"/>
      <c r="AH51" s="635">
        <v>7</v>
      </c>
      <c r="AI51" s="635"/>
      <c r="AJ51" s="636">
        <v>7</v>
      </c>
      <c r="AK51" s="634"/>
      <c r="AL51" s="635">
        <v>7</v>
      </c>
      <c r="AM51" s="635">
        <v>7</v>
      </c>
      <c r="AN51" s="635"/>
      <c r="AO51" s="635">
        <v>7</v>
      </c>
      <c r="AP51" s="635"/>
      <c r="AQ51" s="636">
        <v>7</v>
      </c>
      <c r="AR51" s="634"/>
      <c r="AS51" s="635">
        <v>7</v>
      </c>
      <c r="AT51" s="635">
        <v>7</v>
      </c>
      <c r="AU51" s="635"/>
      <c r="AV51" s="635"/>
      <c r="AW51" s="635"/>
      <c r="AX51" s="636">
        <v>7</v>
      </c>
      <c r="AY51" s="1608">
        <f t="shared" si="4"/>
        <v>105</v>
      </c>
      <c r="AZ51" s="1609"/>
      <c r="BA51" s="1609"/>
      <c r="BB51" s="1610">
        <f t="shared" si="5"/>
        <v>26.25</v>
      </c>
      <c r="BC51" s="1610"/>
      <c r="BD51" s="1610"/>
      <c r="BE51" s="1585">
        <f>ROUNDDOWN(SUM(BB51:BD57)/AY60,1)</f>
        <v>4.2</v>
      </c>
      <c r="BF51" s="1586"/>
      <c r="BG51" s="1587"/>
      <c r="BH51" s="1611">
        <f>ROUNDDOWN(SUM(BB51:BD57)/40,1)</f>
        <v>3.3</v>
      </c>
      <c r="BI51" s="1612"/>
      <c r="BJ51" s="1613"/>
      <c r="BK51" s="1600"/>
      <c r="BL51" s="1601"/>
      <c r="BM51" s="1601"/>
      <c r="BN51" s="1602"/>
      <c r="BO51" s="619"/>
    </row>
    <row r="52" spans="2:85" ht="21" customHeight="1">
      <c r="B52" s="1507"/>
      <c r="C52" s="1648"/>
      <c r="D52" s="1569" t="s">
        <v>780</v>
      </c>
      <c r="E52" s="1545"/>
      <c r="F52" s="1545"/>
      <c r="G52" s="1545"/>
      <c r="H52" s="1545"/>
      <c r="I52" s="1545"/>
      <c r="J52" s="1545"/>
      <c r="K52" s="1545"/>
      <c r="L52" s="1545"/>
      <c r="M52" s="1545"/>
      <c r="N52" s="1545"/>
      <c r="O52" s="1545"/>
      <c r="P52" s="1533"/>
      <c r="Q52" s="1534"/>
      <c r="R52" s="1534"/>
      <c r="S52" s="1534"/>
      <c r="T52" s="1534"/>
      <c r="U52" s="1534"/>
      <c r="V52" s="1535"/>
      <c r="W52" s="620"/>
      <c r="X52" s="621">
        <v>7</v>
      </c>
      <c r="Y52" s="621">
        <v>7</v>
      </c>
      <c r="Z52" s="621"/>
      <c r="AA52" s="621">
        <v>7</v>
      </c>
      <c r="AB52" s="621"/>
      <c r="AC52" s="622">
        <v>7</v>
      </c>
      <c r="AD52" s="620"/>
      <c r="AE52" s="621">
        <v>7</v>
      </c>
      <c r="AF52" s="621">
        <v>7</v>
      </c>
      <c r="AG52" s="621"/>
      <c r="AH52" s="621">
        <v>7</v>
      </c>
      <c r="AI52" s="621"/>
      <c r="AJ52" s="622">
        <v>7</v>
      </c>
      <c r="AK52" s="620"/>
      <c r="AL52" s="621">
        <v>7</v>
      </c>
      <c r="AM52" s="621">
        <v>7</v>
      </c>
      <c r="AN52" s="621"/>
      <c r="AO52" s="621"/>
      <c r="AP52" s="621"/>
      <c r="AQ52" s="622">
        <v>7</v>
      </c>
      <c r="AR52" s="620"/>
      <c r="AS52" s="621"/>
      <c r="AT52" s="621">
        <v>7</v>
      </c>
      <c r="AU52" s="621"/>
      <c r="AV52" s="621"/>
      <c r="AW52" s="621"/>
      <c r="AX52" s="622">
        <v>7</v>
      </c>
      <c r="AY52" s="1523">
        <f t="shared" si="4"/>
        <v>91</v>
      </c>
      <c r="AZ52" s="1580"/>
      <c r="BA52" s="1580"/>
      <c r="BB52" s="1581">
        <f t="shared" si="5"/>
        <v>22.75</v>
      </c>
      <c r="BC52" s="1581"/>
      <c r="BD52" s="1581"/>
      <c r="BE52" s="1585"/>
      <c r="BF52" s="1586"/>
      <c r="BG52" s="1587"/>
      <c r="BH52" s="1611"/>
      <c r="BI52" s="1612"/>
      <c r="BJ52" s="1613"/>
      <c r="BK52" s="1603"/>
      <c r="BL52" s="1603"/>
      <c r="BM52" s="1603"/>
      <c r="BN52" s="1604"/>
      <c r="BO52" s="619"/>
    </row>
    <row r="53" spans="2:85" ht="21" customHeight="1">
      <c r="B53" s="1507"/>
      <c r="C53" s="1648"/>
      <c r="D53" s="1569" t="s">
        <v>781</v>
      </c>
      <c r="E53" s="1545"/>
      <c r="F53" s="1545"/>
      <c r="G53" s="1545"/>
      <c r="H53" s="1545"/>
      <c r="I53" s="1545"/>
      <c r="J53" s="1545"/>
      <c r="K53" s="1545"/>
      <c r="L53" s="1545"/>
      <c r="M53" s="1545"/>
      <c r="N53" s="1545"/>
      <c r="O53" s="1545"/>
      <c r="P53" s="1533"/>
      <c r="Q53" s="1534"/>
      <c r="R53" s="1534"/>
      <c r="S53" s="1534"/>
      <c r="T53" s="1534"/>
      <c r="U53" s="1534"/>
      <c r="V53" s="1535"/>
      <c r="W53" s="620">
        <v>7</v>
      </c>
      <c r="X53" s="621"/>
      <c r="Y53" s="621">
        <v>7</v>
      </c>
      <c r="Z53" s="621">
        <v>7</v>
      </c>
      <c r="AA53" s="621">
        <v>7</v>
      </c>
      <c r="AB53" s="621">
        <v>7</v>
      </c>
      <c r="AC53" s="622"/>
      <c r="AD53" s="620">
        <v>7</v>
      </c>
      <c r="AE53" s="621"/>
      <c r="AF53" s="621">
        <v>7</v>
      </c>
      <c r="AG53" s="621">
        <v>7</v>
      </c>
      <c r="AH53" s="621">
        <v>7</v>
      </c>
      <c r="AI53" s="621">
        <v>7</v>
      </c>
      <c r="AJ53" s="622"/>
      <c r="AK53" s="620">
        <v>7</v>
      </c>
      <c r="AL53" s="621"/>
      <c r="AM53" s="621">
        <v>7</v>
      </c>
      <c r="AN53" s="621">
        <v>7</v>
      </c>
      <c r="AO53" s="621"/>
      <c r="AP53" s="621">
        <v>7</v>
      </c>
      <c r="AQ53" s="622"/>
      <c r="AR53" s="620">
        <v>7</v>
      </c>
      <c r="AS53" s="621"/>
      <c r="AT53" s="621">
        <v>7</v>
      </c>
      <c r="AU53" s="621"/>
      <c r="AV53" s="621">
        <v>7</v>
      </c>
      <c r="AW53" s="621"/>
      <c r="AX53" s="622"/>
      <c r="AY53" s="1523">
        <f t="shared" si="4"/>
        <v>119</v>
      </c>
      <c r="AZ53" s="1580"/>
      <c r="BA53" s="1580"/>
      <c r="BB53" s="1581">
        <f t="shared" si="5"/>
        <v>29.75</v>
      </c>
      <c r="BC53" s="1581"/>
      <c r="BD53" s="1581"/>
      <c r="BE53" s="1585"/>
      <c r="BF53" s="1586"/>
      <c r="BG53" s="1587"/>
      <c r="BH53" s="1611"/>
      <c r="BI53" s="1612"/>
      <c r="BJ53" s="1613"/>
      <c r="BK53" s="1603"/>
      <c r="BL53" s="1603"/>
      <c r="BM53" s="1603"/>
      <c r="BN53" s="1604"/>
      <c r="BO53" s="619"/>
    </row>
    <row r="54" spans="2:85" ht="21" customHeight="1">
      <c r="B54" s="1507"/>
      <c r="C54" s="1648"/>
      <c r="D54" s="1569" t="s">
        <v>782</v>
      </c>
      <c r="E54" s="1545"/>
      <c r="F54" s="1545"/>
      <c r="G54" s="1545"/>
      <c r="H54" s="1545"/>
      <c r="I54" s="1545"/>
      <c r="J54" s="1545"/>
      <c r="K54" s="1545"/>
      <c r="L54" s="1545"/>
      <c r="M54" s="1545"/>
      <c r="N54" s="1545"/>
      <c r="O54" s="1545"/>
      <c r="P54" s="1533"/>
      <c r="Q54" s="1534"/>
      <c r="R54" s="1534"/>
      <c r="S54" s="1534"/>
      <c r="T54" s="1534"/>
      <c r="U54" s="1534"/>
      <c r="V54" s="1535"/>
      <c r="W54" s="620">
        <v>7</v>
      </c>
      <c r="X54" s="621"/>
      <c r="Y54" s="621"/>
      <c r="Z54" s="621">
        <v>7</v>
      </c>
      <c r="AA54" s="621">
        <v>7</v>
      </c>
      <c r="AB54" s="621">
        <v>7</v>
      </c>
      <c r="AC54" s="622"/>
      <c r="AD54" s="620">
        <v>7</v>
      </c>
      <c r="AE54" s="621"/>
      <c r="AF54" s="621"/>
      <c r="AG54" s="621">
        <v>7</v>
      </c>
      <c r="AH54" s="621">
        <v>7</v>
      </c>
      <c r="AI54" s="621">
        <v>7</v>
      </c>
      <c r="AJ54" s="622"/>
      <c r="AK54" s="620">
        <v>7</v>
      </c>
      <c r="AL54" s="621"/>
      <c r="AM54" s="621">
        <v>7</v>
      </c>
      <c r="AN54" s="621">
        <v>7</v>
      </c>
      <c r="AO54" s="621">
        <v>7</v>
      </c>
      <c r="AP54" s="621">
        <v>7</v>
      </c>
      <c r="AQ54" s="622"/>
      <c r="AR54" s="620">
        <v>7</v>
      </c>
      <c r="AS54" s="621"/>
      <c r="AT54" s="621">
        <v>7</v>
      </c>
      <c r="AU54" s="621"/>
      <c r="AV54" s="621">
        <v>7</v>
      </c>
      <c r="AW54" s="621"/>
      <c r="AX54" s="622"/>
      <c r="AY54" s="1523">
        <f t="shared" si="4"/>
        <v>112</v>
      </c>
      <c r="AZ54" s="1580"/>
      <c r="BA54" s="1580"/>
      <c r="BB54" s="1581">
        <f t="shared" si="5"/>
        <v>28</v>
      </c>
      <c r="BC54" s="1581"/>
      <c r="BD54" s="1581"/>
      <c r="BE54" s="1585"/>
      <c r="BF54" s="1586"/>
      <c r="BG54" s="1587"/>
      <c r="BH54" s="1611"/>
      <c r="BI54" s="1612"/>
      <c r="BJ54" s="1613"/>
      <c r="BK54" s="1603"/>
      <c r="BL54" s="1603"/>
      <c r="BM54" s="1603"/>
      <c r="BN54" s="1604"/>
    </row>
    <row r="55" spans="2:85" ht="21" customHeight="1">
      <c r="B55" s="1507"/>
      <c r="C55" s="1648"/>
      <c r="D55" s="1569" t="s">
        <v>783</v>
      </c>
      <c r="E55" s="1545"/>
      <c r="F55" s="1545"/>
      <c r="G55" s="1545"/>
      <c r="H55" s="1545"/>
      <c r="I55" s="1545"/>
      <c r="J55" s="1545"/>
      <c r="K55" s="1545"/>
      <c r="L55" s="1545"/>
      <c r="M55" s="1545"/>
      <c r="N55" s="1545"/>
      <c r="O55" s="1545"/>
      <c r="P55" s="1533"/>
      <c r="Q55" s="1534"/>
      <c r="R55" s="1534"/>
      <c r="S55" s="1534"/>
      <c r="T55" s="1534"/>
      <c r="U55" s="1534"/>
      <c r="V55" s="1535"/>
      <c r="W55" s="620">
        <v>7</v>
      </c>
      <c r="X55" s="621"/>
      <c r="Y55" s="621"/>
      <c r="Z55" s="621">
        <v>7</v>
      </c>
      <c r="AA55" s="621">
        <v>7</v>
      </c>
      <c r="AB55" s="621">
        <v>7</v>
      </c>
      <c r="AC55" s="622"/>
      <c r="AD55" s="620">
        <v>7</v>
      </c>
      <c r="AE55" s="621"/>
      <c r="AF55" s="621"/>
      <c r="AG55" s="621">
        <v>7</v>
      </c>
      <c r="AH55" s="621">
        <v>7</v>
      </c>
      <c r="AI55" s="621">
        <v>7</v>
      </c>
      <c r="AJ55" s="622"/>
      <c r="AK55" s="620">
        <v>7</v>
      </c>
      <c r="AL55" s="621"/>
      <c r="AM55" s="621">
        <v>7</v>
      </c>
      <c r="AN55" s="621">
        <v>7</v>
      </c>
      <c r="AO55" s="621">
        <v>7</v>
      </c>
      <c r="AP55" s="621">
        <v>7</v>
      </c>
      <c r="AQ55" s="622"/>
      <c r="AR55" s="620">
        <v>7</v>
      </c>
      <c r="AS55" s="621"/>
      <c r="AT55" s="621">
        <v>7</v>
      </c>
      <c r="AU55" s="621"/>
      <c r="AV55" s="621">
        <v>7</v>
      </c>
      <c r="AW55" s="621"/>
      <c r="AX55" s="622"/>
      <c r="AY55" s="1523">
        <f t="shared" si="4"/>
        <v>112</v>
      </c>
      <c r="AZ55" s="1580"/>
      <c r="BA55" s="1580"/>
      <c r="BB55" s="1581">
        <f t="shared" si="5"/>
        <v>28</v>
      </c>
      <c r="BC55" s="1581"/>
      <c r="BD55" s="1581"/>
      <c r="BE55" s="1585"/>
      <c r="BF55" s="1586"/>
      <c r="BG55" s="1587"/>
      <c r="BH55" s="1611"/>
      <c r="BI55" s="1612"/>
      <c r="BJ55" s="1613"/>
      <c r="BK55" s="1603"/>
      <c r="BL55" s="1603"/>
      <c r="BM55" s="1603"/>
      <c r="BN55" s="1604"/>
      <c r="CE55" s="498"/>
      <c r="CF55" s="498"/>
      <c r="CG55" s="498"/>
    </row>
    <row r="56" spans="2:85" ht="21" customHeight="1">
      <c r="B56" s="1507"/>
      <c r="C56" s="1648"/>
      <c r="D56" s="1569"/>
      <c r="E56" s="1545"/>
      <c r="F56" s="1545"/>
      <c r="G56" s="1545"/>
      <c r="H56" s="1545"/>
      <c r="I56" s="1545"/>
      <c r="J56" s="1545"/>
      <c r="K56" s="1545"/>
      <c r="L56" s="1545"/>
      <c r="M56" s="1545"/>
      <c r="N56" s="1545"/>
      <c r="O56" s="1545"/>
      <c r="P56" s="1533"/>
      <c r="Q56" s="1534"/>
      <c r="R56" s="1534"/>
      <c r="S56" s="1534"/>
      <c r="T56" s="1534"/>
      <c r="U56" s="1534"/>
      <c r="V56" s="1535"/>
      <c r="W56" s="620"/>
      <c r="X56" s="621"/>
      <c r="Y56" s="621"/>
      <c r="Z56" s="621"/>
      <c r="AA56" s="621"/>
      <c r="AB56" s="621"/>
      <c r="AC56" s="622"/>
      <c r="AD56" s="620"/>
      <c r="AE56" s="621"/>
      <c r="AF56" s="621"/>
      <c r="AG56" s="621"/>
      <c r="AH56" s="621"/>
      <c r="AI56" s="621"/>
      <c r="AJ56" s="622"/>
      <c r="AK56" s="620"/>
      <c r="AL56" s="621"/>
      <c r="AM56" s="621"/>
      <c r="AN56" s="621"/>
      <c r="AO56" s="621"/>
      <c r="AP56" s="621"/>
      <c r="AQ56" s="622"/>
      <c r="AR56" s="620"/>
      <c r="AS56" s="621"/>
      <c r="AT56" s="621"/>
      <c r="AU56" s="621"/>
      <c r="AV56" s="621"/>
      <c r="AW56" s="621"/>
      <c r="AX56" s="622"/>
      <c r="AY56" s="1523">
        <f t="shared" si="4"/>
        <v>0</v>
      </c>
      <c r="AZ56" s="1580"/>
      <c r="BA56" s="1580"/>
      <c r="BB56" s="1581">
        <f t="shared" si="5"/>
        <v>0</v>
      </c>
      <c r="BC56" s="1581"/>
      <c r="BD56" s="1581"/>
      <c r="BE56" s="1585"/>
      <c r="BF56" s="1586"/>
      <c r="BG56" s="1587"/>
      <c r="BH56" s="1611"/>
      <c r="BI56" s="1612"/>
      <c r="BJ56" s="1613"/>
      <c r="BK56" s="1603"/>
      <c r="BL56" s="1603"/>
      <c r="BM56" s="1603"/>
      <c r="BN56" s="1604"/>
      <c r="CE56" s="498"/>
      <c r="CF56" s="498"/>
      <c r="CG56" s="498"/>
    </row>
    <row r="57" spans="2:85" ht="21" customHeight="1" thickBot="1">
      <c r="B57" s="1507"/>
      <c r="C57" s="1649"/>
      <c r="D57" s="1639"/>
      <c r="E57" s="1640"/>
      <c r="F57" s="1640"/>
      <c r="G57" s="1640"/>
      <c r="H57" s="1640"/>
      <c r="I57" s="1640"/>
      <c r="J57" s="1641"/>
      <c r="K57" s="1641"/>
      <c r="L57" s="1641"/>
      <c r="M57" s="1641"/>
      <c r="N57" s="1641"/>
      <c r="O57" s="1641"/>
      <c r="P57" s="1642"/>
      <c r="Q57" s="1643"/>
      <c r="R57" s="1643"/>
      <c r="S57" s="1643"/>
      <c r="T57" s="1643"/>
      <c r="U57" s="1643"/>
      <c r="V57" s="1644"/>
      <c r="W57" s="630"/>
      <c r="X57" s="631"/>
      <c r="Y57" s="631"/>
      <c r="Z57" s="631"/>
      <c r="AA57" s="631"/>
      <c r="AB57" s="631"/>
      <c r="AC57" s="632"/>
      <c r="AD57" s="630"/>
      <c r="AE57" s="631"/>
      <c r="AF57" s="631"/>
      <c r="AG57" s="631"/>
      <c r="AH57" s="631"/>
      <c r="AI57" s="631"/>
      <c r="AJ57" s="632"/>
      <c r="AK57" s="630"/>
      <c r="AL57" s="631"/>
      <c r="AM57" s="631"/>
      <c r="AN57" s="631"/>
      <c r="AO57" s="631"/>
      <c r="AP57" s="631"/>
      <c r="AQ57" s="632"/>
      <c r="AR57" s="630"/>
      <c r="AS57" s="631"/>
      <c r="AT57" s="631"/>
      <c r="AU57" s="631"/>
      <c r="AV57" s="631"/>
      <c r="AW57" s="631"/>
      <c r="AX57" s="632"/>
      <c r="AY57" s="1537">
        <f>SUM(W57:AX57)</f>
        <v>0</v>
      </c>
      <c r="AZ57" s="1645"/>
      <c r="BA57" s="1645"/>
      <c r="BB57" s="1646">
        <f t="shared" si="5"/>
        <v>0</v>
      </c>
      <c r="BC57" s="1646"/>
      <c r="BD57" s="1646"/>
      <c r="BE57" s="1585"/>
      <c r="BF57" s="1586"/>
      <c r="BG57" s="1587"/>
      <c r="BH57" s="1611"/>
      <c r="BI57" s="1612"/>
      <c r="BJ57" s="1613"/>
      <c r="BK57" s="1634"/>
      <c r="BL57" s="1634"/>
      <c r="BM57" s="1634"/>
      <c r="BN57" s="1635"/>
    </row>
    <row r="58" spans="2:85" ht="21" customHeight="1" thickBot="1">
      <c r="B58" s="1507"/>
      <c r="C58" s="1622" t="s">
        <v>765</v>
      </c>
      <c r="D58" s="1623"/>
      <c r="E58" s="1623"/>
      <c r="F58" s="1623"/>
      <c r="G58" s="1623"/>
      <c r="H58" s="1623"/>
      <c r="I58" s="1623"/>
      <c r="J58" s="1623"/>
      <c r="K58" s="1623"/>
      <c r="L58" s="1623"/>
      <c r="M58" s="1623"/>
      <c r="N58" s="1623"/>
      <c r="O58" s="1623"/>
      <c r="P58" s="1623"/>
      <c r="Q58" s="1623"/>
      <c r="R58" s="1623"/>
      <c r="S58" s="1623"/>
      <c r="T58" s="1623"/>
      <c r="U58" s="1623"/>
      <c r="V58" s="1624"/>
      <c r="W58" s="637">
        <f t="shared" ref="W58:AX58" si="6">SUM(W43:W57)</f>
        <v>29</v>
      </c>
      <c r="X58" s="638">
        <f t="shared" si="6"/>
        <v>22</v>
      </c>
      <c r="Y58" s="638">
        <f t="shared" si="6"/>
        <v>35</v>
      </c>
      <c r="Z58" s="638">
        <f t="shared" si="6"/>
        <v>29</v>
      </c>
      <c r="AA58" s="638">
        <f t="shared" si="6"/>
        <v>57</v>
      </c>
      <c r="AB58" s="638">
        <f t="shared" si="6"/>
        <v>23</v>
      </c>
      <c r="AC58" s="639">
        <f t="shared" si="6"/>
        <v>22</v>
      </c>
      <c r="AD58" s="637">
        <f t="shared" si="6"/>
        <v>31</v>
      </c>
      <c r="AE58" s="638">
        <f t="shared" si="6"/>
        <v>30</v>
      </c>
      <c r="AF58" s="638">
        <f t="shared" si="6"/>
        <v>43</v>
      </c>
      <c r="AG58" s="638">
        <f t="shared" si="6"/>
        <v>29</v>
      </c>
      <c r="AH58" s="638">
        <f t="shared" si="6"/>
        <v>57</v>
      </c>
      <c r="AI58" s="638">
        <f t="shared" si="6"/>
        <v>23</v>
      </c>
      <c r="AJ58" s="639">
        <f t="shared" si="6"/>
        <v>22</v>
      </c>
      <c r="AK58" s="637">
        <f t="shared" si="6"/>
        <v>31</v>
      </c>
      <c r="AL58" s="638">
        <f t="shared" si="6"/>
        <v>30</v>
      </c>
      <c r="AM58" s="638">
        <f t="shared" si="6"/>
        <v>57</v>
      </c>
      <c r="AN58" s="638">
        <f t="shared" si="6"/>
        <v>33</v>
      </c>
      <c r="AO58" s="638">
        <f t="shared" si="6"/>
        <v>43</v>
      </c>
      <c r="AP58" s="638">
        <f t="shared" si="6"/>
        <v>27</v>
      </c>
      <c r="AQ58" s="639">
        <f t="shared" si="6"/>
        <v>22</v>
      </c>
      <c r="AR58" s="637">
        <f t="shared" si="6"/>
        <v>31</v>
      </c>
      <c r="AS58" s="638">
        <f t="shared" si="6"/>
        <v>23</v>
      </c>
      <c r="AT58" s="638">
        <f t="shared" si="6"/>
        <v>35</v>
      </c>
      <c r="AU58" s="638">
        <f t="shared" si="6"/>
        <v>8</v>
      </c>
      <c r="AV58" s="638">
        <f t="shared" si="6"/>
        <v>43</v>
      </c>
      <c r="AW58" s="638">
        <f t="shared" si="6"/>
        <v>0</v>
      </c>
      <c r="AX58" s="639">
        <f t="shared" si="6"/>
        <v>36</v>
      </c>
      <c r="AY58" s="1516">
        <f>SUM(AY37:BA53)</f>
        <v>887</v>
      </c>
      <c r="AZ58" s="1625"/>
      <c r="BA58" s="1625"/>
      <c r="BB58" s="1626">
        <f>SUM($BB$43:$BD$57)</f>
        <v>217.75</v>
      </c>
      <c r="BC58" s="1626"/>
      <c r="BD58" s="1626"/>
      <c r="BE58" s="1636">
        <f>SUM(BE43:BG57)</f>
        <v>6.7</v>
      </c>
      <c r="BF58" s="1636"/>
      <c r="BG58" s="1636"/>
      <c r="BH58" s="1637">
        <f>SUM(BH43:BJ57)</f>
        <v>5.3</v>
      </c>
      <c r="BI58" s="1638"/>
      <c r="BJ58" s="1638"/>
      <c r="BK58" s="1632"/>
      <c r="BL58" s="1632"/>
      <c r="BM58" s="1632"/>
      <c r="BN58" s="1633"/>
    </row>
    <row r="59" spans="2:85" ht="21" customHeight="1" thickBot="1">
      <c r="B59" s="1508"/>
      <c r="C59" s="1622" t="s">
        <v>766</v>
      </c>
      <c r="D59" s="1623"/>
      <c r="E59" s="1623"/>
      <c r="F59" s="1623"/>
      <c r="G59" s="1623"/>
      <c r="H59" s="1623"/>
      <c r="I59" s="1623"/>
      <c r="J59" s="1623"/>
      <c r="K59" s="1623"/>
      <c r="L59" s="1623"/>
      <c r="M59" s="1623"/>
      <c r="N59" s="1623"/>
      <c r="O59" s="1623"/>
      <c r="P59" s="1623"/>
      <c r="Q59" s="1623"/>
      <c r="R59" s="1623"/>
      <c r="S59" s="1623"/>
      <c r="T59" s="1623"/>
      <c r="U59" s="1623"/>
      <c r="V59" s="1624"/>
      <c r="W59" s="640">
        <f t="shared" ref="W59:AM59" si="7">SUM(W37:W54)</f>
        <v>34</v>
      </c>
      <c r="X59" s="641">
        <f t="shared" si="7"/>
        <v>34</v>
      </c>
      <c r="Y59" s="641">
        <f t="shared" si="7"/>
        <v>47</v>
      </c>
      <c r="Z59" s="641">
        <f t="shared" si="7"/>
        <v>34</v>
      </c>
      <c r="AA59" s="641">
        <f t="shared" si="7"/>
        <v>62</v>
      </c>
      <c r="AB59" s="641">
        <f t="shared" si="7"/>
        <v>16</v>
      </c>
      <c r="AC59" s="642">
        <f t="shared" si="7"/>
        <v>22</v>
      </c>
      <c r="AD59" s="640">
        <f t="shared" si="7"/>
        <v>36</v>
      </c>
      <c r="AE59" s="641">
        <f t="shared" si="7"/>
        <v>42</v>
      </c>
      <c r="AF59" s="641">
        <f t="shared" si="7"/>
        <v>55</v>
      </c>
      <c r="AG59" s="641">
        <f t="shared" si="7"/>
        <v>34</v>
      </c>
      <c r="AH59" s="641">
        <f t="shared" si="7"/>
        <v>62</v>
      </c>
      <c r="AI59" s="641">
        <f t="shared" si="7"/>
        <v>16</v>
      </c>
      <c r="AJ59" s="642">
        <f t="shared" si="7"/>
        <v>22</v>
      </c>
      <c r="AK59" s="640">
        <f t="shared" si="7"/>
        <v>36</v>
      </c>
      <c r="AL59" s="641">
        <f t="shared" si="7"/>
        <v>42</v>
      </c>
      <c r="AM59" s="641">
        <f t="shared" si="7"/>
        <v>62</v>
      </c>
      <c r="AN59" s="641">
        <f>SUM(AN37:AN55)</f>
        <v>45</v>
      </c>
      <c r="AO59" s="641">
        <f t="shared" ref="AO59:AX59" si="8">SUM(AO37:AO54)</f>
        <v>48</v>
      </c>
      <c r="AP59" s="641">
        <f t="shared" si="8"/>
        <v>20</v>
      </c>
      <c r="AQ59" s="642">
        <f t="shared" si="8"/>
        <v>22</v>
      </c>
      <c r="AR59" s="640">
        <f t="shared" si="8"/>
        <v>36</v>
      </c>
      <c r="AS59" s="641">
        <f t="shared" si="8"/>
        <v>35</v>
      </c>
      <c r="AT59" s="641">
        <f t="shared" si="8"/>
        <v>40</v>
      </c>
      <c r="AU59" s="641">
        <f t="shared" si="8"/>
        <v>20</v>
      </c>
      <c r="AV59" s="641">
        <f t="shared" si="8"/>
        <v>48</v>
      </c>
      <c r="AW59" s="641">
        <f t="shared" si="8"/>
        <v>0</v>
      </c>
      <c r="AX59" s="642">
        <f t="shared" si="8"/>
        <v>36</v>
      </c>
      <c r="AY59" s="1516">
        <f>SUM(AY38:BA54)</f>
        <v>919</v>
      </c>
      <c r="AZ59" s="1625"/>
      <c r="BA59" s="1625"/>
      <c r="BB59" s="1626">
        <f>SUM($BB$37:$BD$57)</f>
        <v>277.75</v>
      </c>
      <c r="BC59" s="1626"/>
      <c r="BD59" s="1626"/>
      <c r="BE59" s="1627"/>
      <c r="BF59" s="1628"/>
      <c r="BG59" s="1629"/>
      <c r="BH59" s="1630"/>
      <c r="BI59" s="1631"/>
      <c r="BJ59" s="1631"/>
      <c r="BK59" s="1632"/>
      <c r="BL59" s="1632"/>
      <c r="BM59" s="1632"/>
      <c r="BN59" s="1633"/>
    </row>
    <row r="60" spans="2:85" ht="21" customHeight="1" thickBot="1">
      <c r="B60" s="643" t="s">
        <v>767</v>
      </c>
      <c r="C60" s="644"/>
      <c r="D60" s="645"/>
      <c r="E60" s="1036"/>
      <c r="F60" s="1036"/>
      <c r="G60" s="1036"/>
      <c r="H60" s="1036"/>
      <c r="I60" s="1036"/>
      <c r="J60" s="1036"/>
      <c r="K60" s="1036"/>
      <c r="L60" s="1036"/>
      <c r="M60" s="1036"/>
      <c r="N60" s="1036"/>
      <c r="O60" s="1036"/>
      <c r="P60" s="1036"/>
      <c r="Q60" s="1036"/>
      <c r="R60" s="1036"/>
      <c r="S60" s="1036"/>
      <c r="T60" s="1036"/>
      <c r="U60" s="1036"/>
      <c r="V60" s="1036"/>
      <c r="W60" s="1042"/>
      <c r="X60" s="1042"/>
      <c r="Y60" s="1042"/>
      <c r="Z60" s="1042"/>
      <c r="AA60" s="1042"/>
      <c r="AB60" s="1042"/>
      <c r="AC60" s="1042"/>
      <c r="AD60" s="1042"/>
      <c r="AE60" s="1042"/>
      <c r="AF60" s="1042"/>
      <c r="AG60" s="1042"/>
      <c r="AH60" s="1042"/>
      <c r="AI60" s="1042"/>
      <c r="AJ60" s="1042"/>
      <c r="AK60" s="1042"/>
      <c r="AL60" s="1042"/>
      <c r="AM60" s="1042"/>
      <c r="AN60" s="1042"/>
      <c r="AO60" s="1042"/>
      <c r="AP60" s="1042"/>
      <c r="AQ60" s="1042"/>
      <c r="AR60" s="1042"/>
      <c r="AS60" s="1042"/>
      <c r="AT60" s="1042"/>
      <c r="AU60" s="1042"/>
      <c r="AV60" s="1042"/>
      <c r="AW60" s="1042"/>
      <c r="AX60" s="1043"/>
      <c r="AY60" s="1650">
        <v>32</v>
      </c>
      <c r="AZ60" s="1513"/>
      <c r="BA60" s="1513"/>
      <c r="BB60" s="1513"/>
      <c r="BC60" s="1513"/>
      <c r="BD60" s="1513"/>
      <c r="BE60" s="1513"/>
      <c r="BF60" s="1513"/>
      <c r="BG60" s="1513"/>
      <c r="BH60" s="1513"/>
      <c r="BI60" s="1513"/>
      <c r="BJ60" s="1513"/>
      <c r="BK60" s="1513"/>
      <c r="BL60" s="1513"/>
      <c r="BM60" s="1513"/>
      <c r="BN60" s="1514"/>
    </row>
    <row r="61" spans="2:85" ht="21" customHeight="1">
      <c r="G61" s="257"/>
    </row>
    <row r="62" spans="2:85" ht="21" customHeight="1" thickBot="1">
      <c r="B62" s="511" t="s">
        <v>768</v>
      </c>
      <c r="D62" s="559"/>
      <c r="E62" s="559"/>
      <c r="F62" s="559"/>
      <c r="G62" s="559"/>
      <c r="H62" s="559"/>
      <c r="I62" s="559"/>
      <c r="J62" s="559"/>
      <c r="K62" s="559"/>
      <c r="L62" s="559"/>
      <c r="M62" s="559"/>
      <c r="N62" s="559"/>
      <c r="O62" s="559"/>
      <c r="P62" s="559"/>
      <c r="Q62" s="559"/>
      <c r="R62" s="559"/>
      <c r="S62" s="559"/>
      <c r="T62" s="559"/>
      <c r="U62" s="559"/>
      <c r="V62" s="559"/>
      <c r="W62" s="559"/>
      <c r="X62" s="559"/>
      <c r="Y62" s="559"/>
      <c r="Z62" s="559"/>
      <c r="AA62" s="559"/>
      <c r="AB62" s="559"/>
      <c r="AC62" s="559"/>
      <c r="AD62" s="559"/>
      <c r="AE62" s="559"/>
      <c r="AF62" s="559"/>
      <c r="AG62" s="559"/>
      <c r="AH62" s="559"/>
      <c r="AI62" s="559"/>
      <c r="AJ62" s="559"/>
      <c r="AK62" s="559"/>
      <c r="AL62" s="559"/>
      <c r="AM62" s="559"/>
      <c r="AN62" s="559"/>
      <c r="AO62" s="559"/>
      <c r="AP62" s="559"/>
      <c r="AQ62" s="559"/>
      <c r="AR62" s="559"/>
      <c r="AS62" s="559"/>
      <c r="AT62" s="559"/>
      <c r="AU62" s="559"/>
      <c r="AV62" s="559"/>
      <c r="AW62" s="559"/>
      <c r="AX62" s="559"/>
      <c r="AY62" s="559"/>
      <c r="AZ62" s="559"/>
      <c r="BA62" s="549"/>
      <c r="BB62" s="559"/>
      <c r="BC62" s="549"/>
      <c r="BD62" s="549"/>
      <c r="BE62" s="559"/>
      <c r="BF62" s="549"/>
      <c r="BG62" s="559"/>
      <c r="BH62" s="559"/>
      <c r="BI62" s="559"/>
      <c r="BJ62" s="559"/>
      <c r="BK62" s="559"/>
      <c r="BL62" s="559"/>
      <c r="BM62" s="559"/>
      <c r="BN62" s="559"/>
    </row>
    <row r="63" spans="2:85" ht="21" customHeight="1" thickBot="1">
      <c r="B63" s="1485"/>
      <c r="C63" s="607"/>
      <c r="D63" s="1487" t="s">
        <v>177</v>
      </c>
      <c r="E63" s="1487"/>
      <c r="F63" s="1487"/>
      <c r="G63" s="1487"/>
      <c r="H63" s="1487"/>
      <c r="I63" s="1488"/>
      <c r="J63" s="1490" t="s">
        <v>750</v>
      </c>
      <c r="K63" s="1491"/>
      <c r="L63" s="1491"/>
      <c r="M63" s="1491"/>
      <c r="N63" s="1491"/>
      <c r="O63" s="1492"/>
      <c r="P63" s="1496" t="s">
        <v>178</v>
      </c>
      <c r="Q63" s="1487"/>
      <c r="R63" s="1487"/>
      <c r="S63" s="1487"/>
      <c r="T63" s="1487"/>
      <c r="U63" s="1487"/>
      <c r="V63" s="1497"/>
      <c r="W63" s="1501" t="s">
        <v>51</v>
      </c>
      <c r="X63" s="1502"/>
      <c r="Y63" s="1502"/>
      <c r="Z63" s="1502"/>
      <c r="AA63" s="1502"/>
      <c r="AB63" s="1502"/>
      <c r="AC63" s="1503"/>
      <c r="AD63" s="1501" t="s">
        <v>52</v>
      </c>
      <c r="AE63" s="1502"/>
      <c r="AF63" s="1502"/>
      <c r="AG63" s="1502"/>
      <c r="AH63" s="1502"/>
      <c r="AI63" s="1502"/>
      <c r="AJ63" s="1503"/>
      <c r="AK63" s="1501" t="s">
        <v>53</v>
      </c>
      <c r="AL63" s="1502"/>
      <c r="AM63" s="1502"/>
      <c r="AN63" s="1502"/>
      <c r="AO63" s="1502"/>
      <c r="AP63" s="1502"/>
      <c r="AQ63" s="1503"/>
      <c r="AR63" s="1485" t="s">
        <v>54</v>
      </c>
      <c r="AS63" s="1487"/>
      <c r="AT63" s="1487"/>
      <c r="AU63" s="1487"/>
      <c r="AV63" s="1487"/>
      <c r="AW63" s="1487"/>
      <c r="AX63" s="1487"/>
      <c r="AY63" s="1651" t="s">
        <v>751</v>
      </c>
      <c r="AZ63" s="1652"/>
      <c r="BA63" s="1652"/>
      <c r="BB63" s="1652" t="s">
        <v>752</v>
      </c>
      <c r="BC63" s="1652"/>
      <c r="BD63" s="1652"/>
      <c r="BE63" s="1652" t="s">
        <v>754</v>
      </c>
      <c r="BF63" s="1652"/>
      <c r="BG63" s="1652"/>
      <c r="BH63" s="1652"/>
      <c r="BI63" s="1652"/>
      <c r="BJ63" s="1652"/>
      <c r="BK63" s="1502" t="s">
        <v>755</v>
      </c>
      <c r="BL63" s="1502"/>
      <c r="BM63" s="1502"/>
      <c r="BN63" s="1503"/>
    </row>
    <row r="64" spans="2:85" ht="21" customHeight="1" thickBot="1">
      <c r="B64" s="1486"/>
      <c r="C64" s="608"/>
      <c r="D64" s="1383"/>
      <c r="E64" s="1383"/>
      <c r="F64" s="1383"/>
      <c r="G64" s="1383"/>
      <c r="H64" s="1383"/>
      <c r="I64" s="1489"/>
      <c r="J64" s="1493"/>
      <c r="K64" s="1494"/>
      <c r="L64" s="1494"/>
      <c r="M64" s="1494"/>
      <c r="N64" s="1494"/>
      <c r="O64" s="1495"/>
      <c r="P64" s="1504"/>
      <c r="Q64" s="1383"/>
      <c r="R64" s="1383"/>
      <c r="S64" s="1383"/>
      <c r="T64" s="1383"/>
      <c r="U64" s="1383"/>
      <c r="V64" s="1505"/>
      <c r="W64" s="609" t="s">
        <v>756</v>
      </c>
      <c r="X64" s="610" t="s">
        <v>757</v>
      </c>
      <c r="Y64" s="610" t="s">
        <v>758</v>
      </c>
      <c r="Z64" s="610" t="s">
        <v>759</v>
      </c>
      <c r="AA64" s="610" t="s">
        <v>760</v>
      </c>
      <c r="AB64" s="610" t="s">
        <v>761</v>
      </c>
      <c r="AC64" s="611" t="s">
        <v>762</v>
      </c>
      <c r="AD64" s="609" t="s">
        <v>756</v>
      </c>
      <c r="AE64" s="610" t="s">
        <v>757</v>
      </c>
      <c r="AF64" s="610" t="s">
        <v>758</v>
      </c>
      <c r="AG64" s="610" t="s">
        <v>759</v>
      </c>
      <c r="AH64" s="610" t="s">
        <v>760</v>
      </c>
      <c r="AI64" s="610" t="s">
        <v>761</v>
      </c>
      <c r="AJ64" s="611" t="s">
        <v>762</v>
      </c>
      <c r="AK64" s="609" t="s">
        <v>756</v>
      </c>
      <c r="AL64" s="610" t="s">
        <v>757</v>
      </c>
      <c r="AM64" s="610" t="s">
        <v>758</v>
      </c>
      <c r="AN64" s="610" t="s">
        <v>759</v>
      </c>
      <c r="AO64" s="610" t="s">
        <v>760</v>
      </c>
      <c r="AP64" s="610" t="s">
        <v>761</v>
      </c>
      <c r="AQ64" s="611" t="s">
        <v>762</v>
      </c>
      <c r="AR64" s="612" t="s">
        <v>756</v>
      </c>
      <c r="AS64" s="613" t="s">
        <v>757</v>
      </c>
      <c r="AT64" s="613" t="s">
        <v>758</v>
      </c>
      <c r="AU64" s="613" t="s">
        <v>759</v>
      </c>
      <c r="AV64" s="613" t="s">
        <v>760</v>
      </c>
      <c r="AW64" s="613" t="s">
        <v>761</v>
      </c>
      <c r="AX64" s="646" t="s">
        <v>762</v>
      </c>
      <c r="AY64" s="1653"/>
      <c r="AZ64" s="1654"/>
      <c r="BA64" s="1654"/>
      <c r="BB64" s="1654"/>
      <c r="BC64" s="1654"/>
      <c r="BD64" s="1654"/>
      <c r="BE64" s="1654"/>
      <c r="BF64" s="1654"/>
      <c r="BG64" s="1654"/>
      <c r="BH64" s="1654"/>
      <c r="BI64" s="1654"/>
      <c r="BJ64" s="1654"/>
      <c r="BK64" s="1655"/>
      <c r="BL64" s="1655"/>
      <c r="BM64" s="1655"/>
      <c r="BN64" s="1656"/>
    </row>
    <row r="65" spans="2:66" ht="21" customHeight="1">
      <c r="B65" s="1507"/>
      <c r="C65" s="1575" t="s">
        <v>692</v>
      </c>
      <c r="D65" s="1576" t="s">
        <v>784</v>
      </c>
      <c r="E65" s="1577"/>
      <c r="F65" s="1577"/>
      <c r="G65" s="1577"/>
      <c r="H65" s="1577"/>
      <c r="I65" s="1577"/>
      <c r="J65" s="1577"/>
      <c r="K65" s="1577"/>
      <c r="L65" s="1577"/>
      <c r="M65" s="1577"/>
      <c r="N65" s="1577"/>
      <c r="O65" s="1577"/>
      <c r="P65" s="1657"/>
      <c r="Q65" s="1657"/>
      <c r="R65" s="1657"/>
      <c r="S65" s="1657"/>
      <c r="T65" s="1657"/>
      <c r="U65" s="1657"/>
      <c r="V65" s="1658"/>
      <c r="W65" s="1071"/>
      <c r="X65" s="1068">
        <v>7</v>
      </c>
      <c r="Y65" s="1068">
        <v>7</v>
      </c>
      <c r="Z65" s="1068"/>
      <c r="AA65" s="1068">
        <v>7</v>
      </c>
      <c r="AB65" s="1068">
        <v>7</v>
      </c>
      <c r="AC65" s="1069"/>
      <c r="AD65" s="1067"/>
      <c r="AE65" s="1068">
        <v>7</v>
      </c>
      <c r="AF65" s="1068">
        <v>7</v>
      </c>
      <c r="AG65" s="1068"/>
      <c r="AH65" s="1068">
        <v>7</v>
      </c>
      <c r="AI65" s="1068">
        <v>7</v>
      </c>
      <c r="AJ65" s="1069"/>
      <c r="AK65" s="1067"/>
      <c r="AL65" s="1068">
        <v>7</v>
      </c>
      <c r="AM65" s="1068">
        <v>7</v>
      </c>
      <c r="AN65" s="1068"/>
      <c r="AO65" s="1068">
        <v>7</v>
      </c>
      <c r="AP65" s="1068">
        <v>7</v>
      </c>
      <c r="AQ65" s="1069"/>
      <c r="AR65" s="1067"/>
      <c r="AS65" s="1068">
        <v>7</v>
      </c>
      <c r="AT65" s="1068">
        <v>7</v>
      </c>
      <c r="AU65" s="1068"/>
      <c r="AV65" s="1068">
        <v>7</v>
      </c>
      <c r="AW65" s="1068"/>
      <c r="AX65" s="1069"/>
      <c r="AY65" s="1659">
        <f t="shared" ref="AY65:AY72" si="9">SUM(W65:AX65)</f>
        <v>105</v>
      </c>
      <c r="AZ65" s="1609"/>
      <c r="BA65" s="1609"/>
      <c r="BB65" s="1610">
        <f>AY65/4</f>
        <v>26.25</v>
      </c>
      <c r="BC65" s="1610"/>
      <c r="BD65" s="1660"/>
      <c r="BE65" s="1661">
        <f>ROUNDDOWN(SUM($BB$65:$BD$72)/40,1)</f>
        <v>2.5</v>
      </c>
      <c r="BF65" s="1661"/>
      <c r="BG65" s="1661"/>
      <c r="BH65" s="1661"/>
      <c r="BI65" s="1661"/>
      <c r="BJ65" s="1661"/>
      <c r="BK65" s="1672"/>
      <c r="BL65" s="1672"/>
      <c r="BM65" s="1672"/>
      <c r="BN65" s="1673"/>
    </row>
    <row r="66" spans="2:66" ht="21" customHeight="1">
      <c r="B66" s="1507"/>
      <c r="C66" s="1507"/>
      <c r="D66" s="1544" t="s">
        <v>775</v>
      </c>
      <c r="E66" s="1545"/>
      <c r="F66" s="1545"/>
      <c r="G66" s="1545"/>
      <c r="H66" s="1545"/>
      <c r="I66" s="1545"/>
      <c r="J66" s="1545"/>
      <c r="K66" s="1545"/>
      <c r="L66" s="1545"/>
      <c r="M66" s="1545"/>
      <c r="N66" s="1545"/>
      <c r="O66" s="1545"/>
      <c r="P66" s="1674"/>
      <c r="Q66" s="1674"/>
      <c r="R66" s="1674"/>
      <c r="S66" s="1674"/>
      <c r="T66" s="1674"/>
      <c r="U66" s="1674"/>
      <c r="V66" s="1675"/>
      <c r="W66" s="628">
        <v>4</v>
      </c>
      <c r="X66" s="621"/>
      <c r="Y66" s="621">
        <v>7</v>
      </c>
      <c r="Z66" s="621"/>
      <c r="AA66" s="621"/>
      <c r="AB66" s="621">
        <v>1</v>
      </c>
      <c r="AC66" s="622">
        <v>4</v>
      </c>
      <c r="AD66" s="620">
        <v>4</v>
      </c>
      <c r="AE66" s="621"/>
      <c r="AF66" s="621">
        <v>7</v>
      </c>
      <c r="AG66" s="621"/>
      <c r="AH66" s="621"/>
      <c r="AI66" s="621">
        <v>1</v>
      </c>
      <c r="AJ66" s="622">
        <v>4</v>
      </c>
      <c r="AK66" s="620">
        <v>4</v>
      </c>
      <c r="AL66" s="621"/>
      <c r="AM66" s="621">
        <v>7</v>
      </c>
      <c r="AN66" s="621">
        <v>2</v>
      </c>
      <c r="AO66" s="621"/>
      <c r="AP66" s="621">
        <v>1</v>
      </c>
      <c r="AQ66" s="622">
        <v>4</v>
      </c>
      <c r="AR66" s="628">
        <v>4</v>
      </c>
      <c r="AS66" s="621"/>
      <c r="AT66" s="621">
        <v>7</v>
      </c>
      <c r="AU66" s="621"/>
      <c r="AV66" s="621"/>
      <c r="AW66" s="621"/>
      <c r="AX66" s="622"/>
      <c r="AY66" s="1664">
        <f t="shared" si="9"/>
        <v>61</v>
      </c>
      <c r="AZ66" s="1580"/>
      <c r="BA66" s="1580"/>
      <c r="BB66" s="1581">
        <f>AY66/4</f>
        <v>15.25</v>
      </c>
      <c r="BC66" s="1581"/>
      <c r="BD66" s="1524"/>
      <c r="BE66" s="1662"/>
      <c r="BF66" s="1662"/>
      <c r="BG66" s="1662"/>
      <c r="BH66" s="1662"/>
      <c r="BI66" s="1662"/>
      <c r="BJ66" s="1662"/>
      <c r="BK66" s="1603"/>
      <c r="BL66" s="1603"/>
      <c r="BM66" s="1603"/>
      <c r="BN66" s="1604"/>
    </row>
    <row r="67" spans="2:66" ht="21" customHeight="1">
      <c r="B67" s="1507"/>
      <c r="C67" s="1507"/>
      <c r="D67" s="1544" t="s">
        <v>779</v>
      </c>
      <c r="E67" s="1545"/>
      <c r="F67" s="1545"/>
      <c r="G67" s="1545"/>
      <c r="H67" s="1545"/>
      <c r="I67" s="1545"/>
      <c r="J67" s="1545"/>
      <c r="K67" s="1545"/>
      <c r="L67" s="1545"/>
      <c r="M67" s="1545"/>
      <c r="N67" s="1545"/>
      <c r="O67" s="1545"/>
      <c r="P67" s="1674"/>
      <c r="Q67" s="1674"/>
      <c r="R67" s="1674"/>
      <c r="S67" s="1674"/>
      <c r="T67" s="1674"/>
      <c r="U67" s="1674"/>
      <c r="V67" s="1675"/>
      <c r="W67" s="647"/>
      <c r="X67" s="635">
        <v>7</v>
      </c>
      <c r="Y67" s="635">
        <v>7</v>
      </c>
      <c r="Z67" s="635"/>
      <c r="AA67" s="635">
        <v>7</v>
      </c>
      <c r="AB67" s="635">
        <v>7</v>
      </c>
      <c r="AC67" s="636"/>
      <c r="AD67" s="634"/>
      <c r="AE67" s="635">
        <v>7</v>
      </c>
      <c r="AF67" s="635">
        <v>7</v>
      </c>
      <c r="AG67" s="635"/>
      <c r="AH67" s="635">
        <v>7</v>
      </c>
      <c r="AI67" s="635">
        <v>7</v>
      </c>
      <c r="AJ67" s="636"/>
      <c r="AK67" s="634"/>
      <c r="AL67" s="635">
        <v>7</v>
      </c>
      <c r="AM67" s="635">
        <v>7</v>
      </c>
      <c r="AN67" s="635"/>
      <c r="AO67" s="635">
        <v>7</v>
      </c>
      <c r="AP67" s="635">
        <v>7</v>
      </c>
      <c r="AQ67" s="636"/>
      <c r="AR67" s="634"/>
      <c r="AS67" s="635">
        <v>7</v>
      </c>
      <c r="AT67" s="635"/>
      <c r="AU67" s="635"/>
      <c r="AV67" s="635">
        <v>7</v>
      </c>
      <c r="AW67" s="635"/>
      <c r="AX67" s="636">
        <v>7</v>
      </c>
      <c r="AY67" s="1664">
        <f t="shared" si="9"/>
        <v>105</v>
      </c>
      <c r="AZ67" s="1580"/>
      <c r="BA67" s="1580"/>
      <c r="BB67" s="1581">
        <f t="shared" ref="BB67:BB72" si="10">AY67/4</f>
        <v>26.25</v>
      </c>
      <c r="BC67" s="1581"/>
      <c r="BD67" s="1524"/>
      <c r="BE67" s="1662"/>
      <c r="BF67" s="1662"/>
      <c r="BG67" s="1662"/>
      <c r="BH67" s="1662"/>
      <c r="BI67" s="1662"/>
      <c r="BJ67" s="1662"/>
      <c r="BK67" s="1603"/>
      <c r="BL67" s="1603"/>
      <c r="BM67" s="1603"/>
      <c r="BN67" s="1604"/>
    </row>
    <row r="68" spans="2:66" ht="21" customHeight="1">
      <c r="B68" s="1507"/>
      <c r="C68" s="1507"/>
      <c r="D68" s="1544" t="s">
        <v>780</v>
      </c>
      <c r="E68" s="1545"/>
      <c r="F68" s="1545"/>
      <c r="G68" s="1545"/>
      <c r="H68" s="1545"/>
      <c r="I68" s="1545"/>
      <c r="J68" s="1545"/>
      <c r="K68" s="1545"/>
      <c r="L68" s="1545"/>
      <c r="M68" s="1545"/>
      <c r="N68" s="1545"/>
      <c r="O68" s="1545"/>
      <c r="P68" s="1533"/>
      <c r="Q68" s="1534"/>
      <c r="R68" s="1534"/>
      <c r="S68" s="1534"/>
      <c r="T68" s="1534"/>
      <c r="U68" s="1534"/>
      <c r="V68" s="1535"/>
      <c r="W68" s="628"/>
      <c r="X68" s="621"/>
      <c r="Y68" s="621"/>
      <c r="Z68" s="635">
        <v>7</v>
      </c>
      <c r="AA68" s="635">
        <v>7</v>
      </c>
      <c r="AB68" s="621"/>
      <c r="AC68" s="622"/>
      <c r="AD68" s="620"/>
      <c r="AE68" s="621"/>
      <c r="AF68" s="621"/>
      <c r="AG68" s="635">
        <v>7</v>
      </c>
      <c r="AH68" s="635">
        <v>7</v>
      </c>
      <c r="AI68" s="621"/>
      <c r="AJ68" s="622"/>
      <c r="AK68" s="620"/>
      <c r="AL68" s="621"/>
      <c r="AM68" s="621"/>
      <c r="AN68" s="635">
        <v>7</v>
      </c>
      <c r="AO68" s="635">
        <v>7</v>
      </c>
      <c r="AP68" s="621"/>
      <c r="AQ68" s="622"/>
      <c r="AR68" s="628"/>
      <c r="AS68" s="621"/>
      <c r="AT68" s="621"/>
      <c r="AU68" s="635">
        <v>7</v>
      </c>
      <c r="AV68" s="621"/>
      <c r="AW68" s="621"/>
      <c r="AX68" s="622">
        <v>7</v>
      </c>
      <c r="AY68" s="1664">
        <f t="shared" si="9"/>
        <v>56</v>
      </c>
      <c r="AZ68" s="1580"/>
      <c r="BA68" s="1580"/>
      <c r="BB68" s="1581">
        <f t="shared" si="10"/>
        <v>14</v>
      </c>
      <c r="BC68" s="1581"/>
      <c r="BD68" s="1524"/>
      <c r="BE68" s="1662"/>
      <c r="BF68" s="1662"/>
      <c r="BG68" s="1662"/>
      <c r="BH68" s="1662"/>
      <c r="BI68" s="1662"/>
      <c r="BJ68" s="1662"/>
      <c r="BK68" s="1603"/>
      <c r="BL68" s="1603"/>
      <c r="BM68" s="1603"/>
      <c r="BN68" s="1604"/>
    </row>
    <row r="69" spans="2:66" ht="21" customHeight="1">
      <c r="B69" s="1507"/>
      <c r="C69" s="1507"/>
      <c r="D69" s="1544" t="s">
        <v>781</v>
      </c>
      <c r="E69" s="1545"/>
      <c r="F69" s="1545"/>
      <c r="G69" s="1545"/>
      <c r="H69" s="1545"/>
      <c r="I69" s="1545"/>
      <c r="J69" s="1545"/>
      <c r="K69" s="1545"/>
      <c r="L69" s="1545"/>
      <c r="M69" s="1545"/>
      <c r="N69" s="1545"/>
      <c r="O69" s="1545"/>
      <c r="P69" s="1674"/>
      <c r="Q69" s="1674"/>
      <c r="R69" s="1674"/>
      <c r="S69" s="1674"/>
      <c r="T69" s="1674"/>
      <c r="U69" s="1674"/>
      <c r="V69" s="1675"/>
      <c r="W69" s="647">
        <v>4</v>
      </c>
      <c r="X69" s="635">
        <v>7</v>
      </c>
      <c r="Y69" s="635">
        <v>7</v>
      </c>
      <c r="Z69" s="635"/>
      <c r="AA69" s="635">
        <v>7</v>
      </c>
      <c r="AB69" s="635">
        <v>7</v>
      </c>
      <c r="AC69" s="636"/>
      <c r="AD69" s="634"/>
      <c r="AE69" s="635">
        <v>7</v>
      </c>
      <c r="AF69" s="635"/>
      <c r="AG69" s="635"/>
      <c r="AH69" s="635">
        <v>7</v>
      </c>
      <c r="AI69" s="635">
        <v>7</v>
      </c>
      <c r="AJ69" s="636"/>
      <c r="AK69" s="634"/>
      <c r="AL69" s="635"/>
      <c r="AM69" s="635"/>
      <c r="AN69" s="635"/>
      <c r="AO69" s="635"/>
      <c r="AP69" s="635"/>
      <c r="AQ69" s="636"/>
      <c r="AR69" s="634"/>
      <c r="AS69" s="635">
        <v>7</v>
      </c>
      <c r="AT69" s="635"/>
      <c r="AU69" s="635"/>
      <c r="AV69" s="635">
        <v>7</v>
      </c>
      <c r="AW69" s="635"/>
      <c r="AX69" s="636">
        <v>7</v>
      </c>
      <c r="AY69" s="1664">
        <f t="shared" si="9"/>
        <v>74</v>
      </c>
      <c r="AZ69" s="1580"/>
      <c r="BA69" s="1580"/>
      <c r="BB69" s="1581">
        <f t="shared" si="10"/>
        <v>18.5</v>
      </c>
      <c r="BC69" s="1581"/>
      <c r="BD69" s="1524"/>
      <c r="BE69" s="1662"/>
      <c r="BF69" s="1662"/>
      <c r="BG69" s="1662"/>
      <c r="BH69" s="1662"/>
      <c r="BI69" s="1662"/>
      <c r="BJ69" s="1662"/>
      <c r="BK69" s="1603"/>
      <c r="BL69" s="1603"/>
      <c r="BM69" s="1603"/>
      <c r="BN69" s="1604"/>
    </row>
    <row r="70" spans="2:66" ht="21" customHeight="1">
      <c r="B70" s="1507"/>
      <c r="C70" s="1507"/>
      <c r="D70" s="1544"/>
      <c r="E70" s="1545"/>
      <c r="F70" s="1545"/>
      <c r="G70" s="1545"/>
      <c r="H70" s="1545"/>
      <c r="I70" s="1545"/>
      <c r="J70" s="1545"/>
      <c r="K70" s="1545"/>
      <c r="L70" s="1545"/>
      <c r="M70" s="1545"/>
      <c r="N70" s="1545"/>
      <c r="O70" s="1545"/>
      <c r="P70" s="1533"/>
      <c r="Q70" s="1534"/>
      <c r="R70" s="1534"/>
      <c r="S70" s="1534"/>
      <c r="T70" s="1534"/>
      <c r="U70" s="1534"/>
      <c r="V70" s="1535"/>
      <c r="W70" s="628"/>
      <c r="X70" s="621"/>
      <c r="Y70" s="621"/>
      <c r="Z70" s="621"/>
      <c r="AA70" s="621"/>
      <c r="AB70" s="621"/>
      <c r="AC70" s="648"/>
      <c r="AD70" s="620"/>
      <c r="AE70" s="621"/>
      <c r="AF70" s="621"/>
      <c r="AG70" s="621"/>
      <c r="AH70" s="621"/>
      <c r="AI70" s="621"/>
      <c r="AJ70" s="648"/>
      <c r="AK70" s="620"/>
      <c r="AL70" s="621"/>
      <c r="AM70" s="621"/>
      <c r="AN70" s="621"/>
      <c r="AO70" s="621"/>
      <c r="AP70" s="621"/>
      <c r="AQ70" s="648"/>
      <c r="AR70" s="620"/>
      <c r="AS70" s="621"/>
      <c r="AT70" s="621"/>
      <c r="AU70" s="621"/>
      <c r="AV70" s="621"/>
      <c r="AW70" s="621"/>
      <c r="AX70" s="648"/>
      <c r="AY70" s="1664">
        <f t="shared" si="9"/>
        <v>0</v>
      </c>
      <c r="AZ70" s="1580"/>
      <c r="BA70" s="1580"/>
      <c r="BB70" s="1581">
        <f t="shared" si="10"/>
        <v>0</v>
      </c>
      <c r="BC70" s="1581"/>
      <c r="BD70" s="1524"/>
      <c r="BE70" s="1662"/>
      <c r="BF70" s="1662"/>
      <c r="BG70" s="1662"/>
      <c r="BH70" s="1662"/>
      <c r="BI70" s="1662"/>
      <c r="BJ70" s="1662"/>
      <c r="BK70" s="1603"/>
      <c r="BL70" s="1603"/>
      <c r="BM70" s="1603"/>
      <c r="BN70" s="1604"/>
    </row>
    <row r="71" spans="2:66" ht="21" customHeight="1">
      <c r="B71" s="1507"/>
      <c r="C71" s="1507"/>
      <c r="D71" s="1544"/>
      <c r="E71" s="1545"/>
      <c r="F71" s="1545"/>
      <c r="G71" s="1545"/>
      <c r="H71" s="1545"/>
      <c r="I71" s="1545"/>
      <c r="J71" s="1545"/>
      <c r="K71" s="1545"/>
      <c r="L71" s="1545"/>
      <c r="M71" s="1545"/>
      <c r="N71" s="1545"/>
      <c r="O71" s="1545"/>
      <c r="P71" s="1533"/>
      <c r="Q71" s="1534"/>
      <c r="R71" s="1534"/>
      <c r="S71" s="1534"/>
      <c r="T71" s="1534"/>
      <c r="U71" s="1534"/>
      <c r="V71" s="1535"/>
      <c r="W71" s="628"/>
      <c r="X71" s="621"/>
      <c r="Y71" s="621"/>
      <c r="Z71" s="621"/>
      <c r="AA71" s="621"/>
      <c r="AB71" s="621"/>
      <c r="AC71" s="622"/>
      <c r="AD71" s="620"/>
      <c r="AE71" s="621"/>
      <c r="AF71" s="621"/>
      <c r="AG71" s="621"/>
      <c r="AH71" s="621"/>
      <c r="AI71" s="621"/>
      <c r="AJ71" s="622"/>
      <c r="AK71" s="620"/>
      <c r="AL71" s="621"/>
      <c r="AM71" s="621"/>
      <c r="AN71" s="621"/>
      <c r="AO71" s="621"/>
      <c r="AP71" s="621"/>
      <c r="AQ71" s="622"/>
      <c r="AR71" s="628"/>
      <c r="AS71" s="621"/>
      <c r="AT71" s="621"/>
      <c r="AU71" s="621"/>
      <c r="AV71" s="621"/>
      <c r="AW71" s="621"/>
      <c r="AX71" s="622"/>
      <c r="AY71" s="1664">
        <f t="shared" si="9"/>
        <v>0</v>
      </c>
      <c r="AZ71" s="1580"/>
      <c r="BA71" s="1580"/>
      <c r="BB71" s="1581">
        <f t="shared" si="10"/>
        <v>0</v>
      </c>
      <c r="BC71" s="1581"/>
      <c r="BD71" s="1524"/>
      <c r="BE71" s="1662"/>
      <c r="BF71" s="1662"/>
      <c r="BG71" s="1662"/>
      <c r="BH71" s="1662"/>
      <c r="BI71" s="1662"/>
      <c r="BJ71" s="1662"/>
      <c r="BK71" s="1603"/>
      <c r="BL71" s="1603"/>
      <c r="BM71" s="1603"/>
      <c r="BN71" s="1604"/>
    </row>
    <row r="72" spans="2:66" ht="21" customHeight="1" thickBot="1">
      <c r="B72" s="1507"/>
      <c r="C72" s="1507"/>
      <c r="D72" s="1681"/>
      <c r="E72" s="1641"/>
      <c r="F72" s="1641"/>
      <c r="G72" s="1641"/>
      <c r="H72" s="1641"/>
      <c r="I72" s="1641"/>
      <c r="J72" s="1641"/>
      <c r="K72" s="1641"/>
      <c r="L72" s="1641"/>
      <c r="M72" s="1641"/>
      <c r="N72" s="1641"/>
      <c r="O72" s="1641"/>
      <c r="P72" s="1642"/>
      <c r="Q72" s="1643"/>
      <c r="R72" s="1643"/>
      <c r="S72" s="1643"/>
      <c r="T72" s="1643"/>
      <c r="U72" s="1643"/>
      <c r="V72" s="1644"/>
      <c r="W72" s="633"/>
      <c r="X72" s="631"/>
      <c r="Y72" s="631"/>
      <c r="Z72" s="631"/>
      <c r="AA72" s="631"/>
      <c r="AB72" s="631"/>
      <c r="AC72" s="632"/>
      <c r="AD72" s="630"/>
      <c r="AE72" s="631"/>
      <c r="AF72" s="631"/>
      <c r="AG72" s="631"/>
      <c r="AH72" s="631"/>
      <c r="AI72" s="631"/>
      <c r="AJ72" s="632"/>
      <c r="AK72" s="630"/>
      <c r="AL72" s="631"/>
      <c r="AM72" s="631"/>
      <c r="AN72" s="631"/>
      <c r="AO72" s="631"/>
      <c r="AP72" s="631"/>
      <c r="AQ72" s="632"/>
      <c r="AR72" s="633"/>
      <c r="AS72" s="631"/>
      <c r="AT72" s="631"/>
      <c r="AU72" s="631"/>
      <c r="AV72" s="631"/>
      <c r="AW72" s="631"/>
      <c r="AX72" s="632"/>
      <c r="AY72" s="1682">
        <f t="shared" si="9"/>
        <v>0</v>
      </c>
      <c r="AZ72" s="1645"/>
      <c r="BA72" s="1645"/>
      <c r="BB72" s="1646">
        <f t="shared" si="10"/>
        <v>0</v>
      </c>
      <c r="BC72" s="1646"/>
      <c r="BD72" s="1538"/>
      <c r="BE72" s="1663"/>
      <c r="BF72" s="1663"/>
      <c r="BG72" s="1663"/>
      <c r="BH72" s="1663"/>
      <c r="BI72" s="1663"/>
      <c r="BJ72" s="1663"/>
      <c r="BK72" s="1634"/>
      <c r="BL72" s="1634"/>
      <c r="BM72" s="1634"/>
      <c r="BN72" s="1635"/>
    </row>
    <row r="73" spans="2:66" ht="21" customHeight="1" thickBot="1">
      <c r="B73" s="1507"/>
      <c r="C73" s="1622" t="s">
        <v>765</v>
      </c>
      <c r="D73" s="1623"/>
      <c r="E73" s="1623"/>
      <c r="F73" s="1623"/>
      <c r="G73" s="1623"/>
      <c r="H73" s="1623"/>
      <c r="I73" s="1623"/>
      <c r="J73" s="1623"/>
      <c r="K73" s="1623"/>
      <c r="L73" s="1623"/>
      <c r="M73" s="1623"/>
      <c r="N73" s="1623"/>
      <c r="O73" s="1623"/>
      <c r="P73" s="1623"/>
      <c r="Q73" s="1623"/>
      <c r="R73" s="1623"/>
      <c r="S73" s="1623"/>
      <c r="T73" s="1623"/>
      <c r="U73" s="1623"/>
      <c r="V73" s="1624"/>
      <c r="W73" s="637">
        <f t="shared" ref="W73:AX73" si="11">SUM(W65:W72)</f>
        <v>8</v>
      </c>
      <c r="X73" s="638">
        <f t="shared" si="11"/>
        <v>21</v>
      </c>
      <c r="Y73" s="638">
        <f t="shared" si="11"/>
        <v>28</v>
      </c>
      <c r="Z73" s="638">
        <f t="shared" si="11"/>
        <v>7</v>
      </c>
      <c r="AA73" s="638">
        <f t="shared" si="11"/>
        <v>28</v>
      </c>
      <c r="AB73" s="638">
        <f t="shared" si="11"/>
        <v>22</v>
      </c>
      <c r="AC73" s="639">
        <f t="shared" si="11"/>
        <v>4</v>
      </c>
      <c r="AD73" s="637">
        <f t="shared" si="11"/>
        <v>4</v>
      </c>
      <c r="AE73" s="638">
        <f t="shared" si="11"/>
        <v>21</v>
      </c>
      <c r="AF73" s="638">
        <f t="shared" si="11"/>
        <v>21</v>
      </c>
      <c r="AG73" s="638">
        <f t="shared" si="11"/>
        <v>7</v>
      </c>
      <c r="AH73" s="638">
        <f t="shared" si="11"/>
        <v>28</v>
      </c>
      <c r="AI73" s="638">
        <f t="shared" si="11"/>
        <v>22</v>
      </c>
      <c r="AJ73" s="639">
        <f t="shared" si="11"/>
        <v>4</v>
      </c>
      <c r="AK73" s="637">
        <f t="shared" si="11"/>
        <v>4</v>
      </c>
      <c r="AL73" s="638">
        <f t="shared" si="11"/>
        <v>14</v>
      </c>
      <c r="AM73" s="638">
        <f t="shared" si="11"/>
        <v>21</v>
      </c>
      <c r="AN73" s="638">
        <f t="shared" si="11"/>
        <v>9</v>
      </c>
      <c r="AO73" s="638">
        <f t="shared" si="11"/>
        <v>21</v>
      </c>
      <c r="AP73" s="638">
        <f t="shared" si="11"/>
        <v>15</v>
      </c>
      <c r="AQ73" s="639">
        <f t="shared" si="11"/>
        <v>4</v>
      </c>
      <c r="AR73" s="637">
        <f t="shared" si="11"/>
        <v>4</v>
      </c>
      <c r="AS73" s="638">
        <f t="shared" si="11"/>
        <v>21</v>
      </c>
      <c r="AT73" s="638">
        <f t="shared" si="11"/>
        <v>14</v>
      </c>
      <c r="AU73" s="638">
        <f t="shared" si="11"/>
        <v>7</v>
      </c>
      <c r="AV73" s="638">
        <f t="shared" si="11"/>
        <v>21</v>
      </c>
      <c r="AW73" s="638">
        <f t="shared" si="11"/>
        <v>0</v>
      </c>
      <c r="AX73" s="639">
        <f t="shared" si="11"/>
        <v>21</v>
      </c>
      <c r="AY73" s="1665">
        <f>SUM(AY65:BA72)</f>
        <v>401</v>
      </c>
      <c r="AZ73" s="1666"/>
      <c r="BA73" s="1666"/>
      <c r="BB73" s="1667">
        <f>SUM($BB$65:$BD$72)</f>
        <v>100.25</v>
      </c>
      <c r="BC73" s="1667"/>
      <c r="BD73" s="1668"/>
      <c r="BE73" s="1669">
        <f>SUM(BE65)</f>
        <v>2.5</v>
      </c>
      <c r="BF73" s="1670"/>
      <c r="BG73" s="1670"/>
      <c r="BH73" s="1670"/>
      <c r="BI73" s="1670"/>
      <c r="BJ73" s="1671"/>
      <c r="BK73" s="1676"/>
      <c r="BL73" s="1676"/>
      <c r="BM73" s="1676"/>
      <c r="BN73" s="1677"/>
    </row>
    <row r="74" spans="2:66" ht="21" customHeight="1" thickBot="1">
      <c r="B74" s="643" t="s">
        <v>767</v>
      </c>
      <c r="C74" s="644"/>
      <c r="D74" s="645"/>
      <c r="E74" s="1036"/>
      <c r="F74" s="1036"/>
      <c r="G74" s="1036"/>
      <c r="H74" s="1036"/>
      <c r="I74" s="1036"/>
      <c r="J74" s="1036"/>
      <c r="K74" s="1036"/>
      <c r="L74" s="1036"/>
      <c r="M74" s="1036"/>
      <c r="N74" s="1036"/>
      <c r="O74" s="1036"/>
      <c r="P74" s="1036"/>
      <c r="Q74" s="1036"/>
      <c r="R74" s="1036"/>
      <c r="S74" s="1036"/>
      <c r="T74" s="1036"/>
      <c r="U74" s="1036"/>
      <c r="V74" s="1036"/>
      <c r="W74" s="1042"/>
      <c r="X74" s="1042"/>
      <c r="Y74" s="1042"/>
      <c r="Z74" s="1042"/>
      <c r="AA74" s="1042"/>
      <c r="AB74" s="1042"/>
      <c r="AC74" s="1042"/>
      <c r="AD74" s="1042"/>
      <c r="AE74" s="1042"/>
      <c r="AF74" s="1042"/>
      <c r="AG74" s="1042"/>
      <c r="AH74" s="1042"/>
      <c r="AI74" s="1042"/>
      <c r="AJ74" s="1042"/>
      <c r="AK74" s="1042"/>
      <c r="AL74" s="1042"/>
      <c r="AM74" s="1042"/>
      <c r="AN74" s="1042"/>
      <c r="AO74" s="1042"/>
      <c r="AP74" s="1042"/>
      <c r="AQ74" s="1042"/>
      <c r="AR74" s="1042"/>
      <c r="AS74" s="1042"/>
      <c r="AT74" s="1042"/>
      <c r="AU74" s="1042"/>
      <c r="AV74" s="1042"/>
      <c r="AW74" s="1042"/>
      <c r="AX74" s="1043"/>
      <c r="AY74" s="1678">
        <v>40</v>
      </c>
      <c r="AZ74" s="1679"/>
      <c r="BA74" s="1679"/>
      <c r="BB74" s="1679"/>
      <c r="BC74" s="1679"/>
      <c r="BD74" s="1679"/>
      <c r="BE74" s="1679"/>
      <c r="BF74" s="1679"/>
      <c r="BG74" s="1679"/>
      <c r="BH74" s="1679"/>
      <c r="BI74" s="1679"/>
      <c r="BJ74" s="1679"/>
      <c r="BK74" s="1679"/>
      <c r="BL74" s="1679"/>
      <c r="BM74" s="1679"/>
      <c r="BN74" s="1680"/>
    </row>
    <row r="75" spans="2:66" ht="21" customHeight="1">
      <c r="B75" s="257" t="s">
        <v>769</v>
      </c>
    </row>
    <row r="76" spans="2:66" ht="21" customHeight="1">
      <c r="B76" s="257" t="s">
        <v>770</v>
      </c>
      <c r="G76" s="257"/>
    </row>
    <row r="77" spans="2:66" ht="21" customHeight="1">
      <c r="G77" s="257"/>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2 D5:D7 D12:D14" xr:uid="{39C7B11D-688C-4FE9-A1FC-9060899BDB45}">
      <formula1>$W$1:$W$2</formula1>
    </dataValidation>
    <dataValidation type="list" allowBlank="1" showInputMessage="1" showErrorMessage="1" sqref="E16:E17 D10" xr:uid="{413DEBE5-2084-4920-99F6-C776E9742347}">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47</vt:i4>
      </vt:variant>
    </vt:vector>
  </HeadingPairs>
  <TitlesOfParts>
    <vt:vector size="108" baseType="lpstr">
      <vt:lpstr>別20 常勤看護職員配置等加算・看護職員配置加算</vt:lpstr>
      <vt:lpstr>別21-1特定事業所加算（居宅介護）</vt:lpstr>
      <vt:lpstr>別21-2特定事業所加算（重度訪問介護）</vt:lpstr>
      <vt:lpstr>別21-3特定事業所加算（同行援護）</vt:lpstr>
      <vt:lpstr>別21-4特定事業所加算（行動援護）</vt:lpstr>
      <vt:lpstr>別22-1人員配置体制加算（生活介護・療養介護）</vt:lpstr>
      <vt:lpstr>別22-2人員配置体制加算（共同生活援助）</vt:lpstr>
      <vt:lpstr>別22-2別添参考様式（人員配置体制確認表）</vt:lpstr>
      <vt:lpstr>別22-2別添参考様式（人員配置体制確認表 （記載例））</vt:lpstr>
      <vt:lpstr>別22-2参考表</vt:lpstr>
      <vt:lpstr>別23-1　福祉専門職員配置等加算（共生型短期入所以外）</vt:lpstr>
      <vt:lpstr>別23-2　福祉専門職員配置等加算（共生型短期入所）</vt:lpstr>
      <vt:lpstr>別24-1リハビリテーション加算（生活介護）</vt:lpstr>
      <vt:lpstr>別24-2リハビリテーション加算（自立訓練（機能訓練）</vt:lpstr>
      <vt:lpstr>別25 栄養士・栄養マネ</vt:lpstr>
      <vt:lpstr>別26　精神障害者地域移行特別加算</vt:lpstr>
      <vt:lpstr>別27　強度行動障害者地域移行支援加算</vt:lpstr>
      <vt:lpstr>別28 地域生活移行個別支援加算</vt:lpstr>
      <vt:lpstr>別29 夜勤職員配置体制加算</vt:lpstr>
      <vt:lpstr>別29別添（補足資料） 夜勤職員配置体制確認表</vt:lpstr>
      <vt:lpstr>別30 夜間看護</vt:lpstr>
      <vt:lpstr>別31　社会生活支援特別加算（就労系・訓練系サービス）</vt:lpstr>
      <vt:lpstr>別32個別計画訓練支援加算 </vt:lpstr>
      <vt:lpstr>別33 通勤者生活支援加算(GH,宿泊型）</vt:lpstr>
      <vt:lpstr>別34　夜間支援体制等加算（宿泊型自立訓練）</vt:lpstr>
      <vt:lpstr>別34　夜間支援体制等加算　記入例（宿泊型自立訓練）</vt:lpstr>
      <vt:lpstr>別34　夜間支援体制等加算（注釈付き）　（宿泊型自立訓練）</vt:lpstr>
      <vt:lpstr>別35　就労支援関係研修修了</vt:lpstr>
      <vt:lpstr>別35　就労支援関係研修修了（記載例）</vt:lpstr>
      <vt:lpstr>別36　職場適応援助者研修修了</vt:lpstr>
      <vt:lpstr>別37　賃金向上達成指導員配置加算</vt:lpstr>
      <vt:lpstr>別38　目標工賃達成指導員加算</vt:lpstr>
      <vt:lpstr>別38　目標工賃達成指導員加算（記入例）</vt:lpstr>
      <vt:lpstr>別39 延長支援</vt:lpstr>
      <vt:lpstr>別40 送迎加算（変更）</vt:lpstr>
      <vt:lpstr>別41 移行準備支援体制加算</vt:lpstr>
      <vt:lpstr>別41 移行準備支援体制加算 (記載例)</vt:lpstr>
      <vt:lpstr>別42 医療連携体制加算（Ⅶ）（変更・共同生活援助）</vt:lpstr>
      <vt:lpstr>別43　夜勤職員加配加算（共同生活援助）</vt:lpstr>
      <vt:lpstr>別44　地域移行支援サービス費（Ⅰ）（地域移行）</vt:lpstr>
      <vt:lpstr>別45-1自立生活支援加算Ⅲ</vt:lpstr>
      <vt:lpstr>別45-2　参考書類 </vt:lpstr>
      <vt:lpstr>別45-2　参考書類 (記載例と解説)</vt:lpstr>
      <vt:lpstr>別46障害者支援施設等感染対策向上加算</vt:lpstr>
      <vt:lpstr>別47 医療的ケア対応支援加算（新規・共同生活援助）</vt:lpstr>
      <vt:lpstr>別48 強度行動障害者体験利用加算（新規・共同生活援助）</vt:lpstr>
      <vt:lpstr>別49ピアサポート体制加算</vt:lpstr>
      <vt:lpstr>別50ピアサポート実施加算（共同生活援助）</vt:lpstr>
      <vt:lpstr>別51ピアサポート実施加算（自立訓練・就労継続B型）</vt:lpstr>
      <vt:lpstr>別52退居後ピアサポート実施加算</vt:lpstr>
      <vt:lpstr>別53居住支援連携体制加算（新規・自立生活援助等）</vt:lpstr>
      <vt:lpstr>別54 高次脳機能障害者支援体制加算</vt:lpstr>
      <vt:lpstr>別55地域移行支援体制加算</vt:lpstr>
      <vt:lpstr>別56地域生活支援拠点等に関連する加算の届出 </vt:lpstr>
      <vt:lpstr>別57 地域生活支援拠点等機能強化加算</vt:lpstr>
      <vt:lpstr>別58通院支援加算</vt:lpstr>
      <vt:lpstr>別59入院時情報提供書</vt:lpstr>
      <vt:lpstr>別60入浴支援加算</vt:lpstr>
      <vt:lpstr>別61日中活動支援加算</vt:lpstr>
      <vt:lpstr>別62 口腔衛生管理体制</vt:lpstr>
      <vt:lpstr>（特定相談支援事業）地域体制強化共同支援加算</vt:lpstr>
      <vt:lpstr>'別54 高次脳機能障害者支援体制加算'!Excel_BuiltIn_Print_Area</vt:lpstr>
      <vt:lpstr>'（特定相談支援事業）地域体制強化共同支援加算'!Print_Area</vt:lpstr>
      <vt:lpstr>'別21-1特定事業所加算（居宅介護）'!Print_Area</vt:lpstr>
      <vt:lpstr>'別21-2特定事業所加算（重度訪問介護）'!Print_Area</vt:lpstr>
      <vt:lpstr>'別21-3特定事業所加算（同行援護）'!Print_Area</vt:lpstr>
      <vt:lpstr>'別21-4特定事業所加算（行動援護）'!Print_Area</vt:lpstr>
      <vt:lpstr>'別22-1人員配置体制加算（生活介護・療養介護）'!Print_Area</vt:lpstr>
      <vt:lpstr>'別22-2参考表'!Print_Area</vt:lpstr>
      <vt:lpstr>'別22-2人員配置体制加算（共同生活援助）'!Print_Area</vt:lpstr>
      <vt:lpstr>'別22-2別添参考様式（人員配置体制確認表 （記載例））'!Print_Area</vt:lpstr>
      <vt:lpstr>'別22-2別添参考様式（人員配置体制確認表）'!Print_Area</vt:lpstr>
      <vt:lpstr>'別23-1　福祉専門職員配置等加算（共生型短期入所以外）'!Print_Area</vt:lpstr>
      <vt:lpstr>'別23-2　福祉専門職員配置等加算（共生型短期入所）'!Print_Area</vt:lpstr>
      <vt:lpstr>'別24-1リハビリテーション加算（生活介護）'!Print_Area</vt:lpstr>
      <vt:lpstr>'別24-2リハビリテーション加算（自立訓練（機能訓練）'!Print_Area</vt:lpstr>
      <vt:lpstr>'別26　精神障害者地域移行特別加算'!Print_Area</vt:lpstr>
      <vt:lpstr>'別27　強度行動障害者地域移行支援加算'!Print_Area</vt:lpstr>
      <vt:lpstr>'別28 地域生活移行個別支援加算'!Print_Area</vt:lpstr>
      <vt:lpstr>'別29別添（補足資料） 夜勤職員配置体制確認表'!Print_Area</vt:lpstr>
      <vt:lpstr>'別32個別計画訓練支援加算 '!Print_Area</vt:lpstr>
      <vt:lpstr>'別35　就労支援関係研修修了'!Print_Area</vt:lpstr>
      <vt:lpstr>'別36　職場適応援助者研修修了'!Print_Area</vt:lpstr>
      <vt:lpstr>'別37　賃金向上達成指導員配置加算'!Print_Area</vt:lpstr>
      <vt:lpstr>'別38　目標工賃達成指導員加算'!Print_Area</vt:lpstr>
      <vt:lpstr>'別38　目標工賃達成指導員加算（記入例）'!Print_Area</vt:lpstr>
      <vt:lpstr>'別40 送迎加算（変更）'!Print_Area</vt:lpstr>
      <vt:lpstr>'別41 移行準備支援体制加算'!Print_Area</vt:lpstr>
      <vt:lpstr>'別41 移行準備支援体制加算 (記載例)'!Print_Area</vt:lpstr>
      <vt:lpstr>'別45-1自立生活支援加算Ⅲ'!Print_Area</vt:lpstr>
      <vt:lpstr>'別45-2　参考書類 '!Print_Area</vt:lpstr>
      <vt:lpstr>'別45-2　参考書類 (記載例と解説)'!Print_Area</vt:lpstr>
      <vt:lpstr>別46障害者支援施設等感染対策向上加算!Print_Area</vt:lpstr>
      <vt:lpstr>別49ピアサポート体制加算!Print_Area</vt:lpstr>
      <vt:lpstr>'別50ピアサポート実施加算（共同生活援助）'!Print_Area</vt:lpstr>
      <vt:lpstr>'別51ピアサポート実施加算（自立訓練・就労継続B型）'!Print_Area</vt:lpstr>
      <vt:lpstr>別52退居後ピアサポート実施加算!Print_Area</vt:lpstr>
      <vt:lpstr>'別53居住支援連携体制加算（新規・自立生活援助等）'!Print_Area</vt:lpstr>
      <vt:lpstr>'別54 高次脳機能障害者支援体制加算'!Print_Area</vt:lpstr>
      <vt:lpstr>別55地域移行支援体制加算!Print_Area</vt:lpstr>
      <vt:lpstr>'別56地域生活支援拠点等に関連する加算の届出 '!Print_Area</vt:lpstr>
      <vt:lpstr>'別57 地域生活支援拠点等機能強化加算'!Print_Area</vt:lpstr>
      <vt:lpstr>別58通院支援加算!Print_Area</vt:lpstr>
      <vt:lpstr>別59入院時情報提供書!Print_Area</vt:lpstr>
      <vt:lpstr>別60入浴支援加算!Print_Area</vt:lpstr>
      <vt:lpstr>別61日中活動支援加算!Print_Area</vt:lpstr>
      <vt:lpstr>'別62 口腔衛生管理体制'!Print_Area</vt:lpstr>
      <vt:lpstr>'別29別添（補足資料） 夜勤職員配置体制確認表'!Print_Titles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鹿児島県</cp:lastModifiedBy>
  <cp:lastPrinted>2024-07-17T06:37:22Z</cp:lastPrinted>
  <dcterms:created xsi:type="dcterms:W3CDTF">2009-03-03T11:11:50Z</dcterms:created>
  <dcterms:modified xsi:type="dcterms:W3CDTF">2024-08-14T00:12:43Z</dcterms:modified>
</cp:coreProperties>
</file>